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4. Апрель\МСП_Р_Капремонт Белебей\Закупочная\Техническое задание\"/>
    </mc:Choice>
  </mc:AlternateContent>
  <xr:revisionPtr revIDLastSave="0" documentId="13_ncr:1_{E0462016-82C8-43DD-BF45-0FCDA6D677B6}" xr6:coauthVersionLast="36" xr6:coauthVersionMax="36" xr10:uidLastSave="{00000000-0000-0000-0000-000000000000}"/>
  <bookViews>
    <workbookView xWindow="0" yWindow="0" windowWidth="8535" windowHeight="11265" xr2:uid="{00000000-000D-0000-FFFF-FFFF00000000}"/>
  </bookViews>
  <sheets>
    <sheet name="ЛСР " sheetId="4" r:id="rId1"/>
  </sheets>
  <definedNames>
    <definedName name="Print_Titles" localSheetId="0">'ЛСР '!#REF!</definedName>
    <definedName name="_xlnm.Print_Titles" localSheetId="0">'ЛСР '!#REF!</definedName>
    <definedName name="_xlnm.Print_Area" localSheetId="0">'ЛСР '!$A$1:$Q$516</definedName>
  </definedNames>
  <calcPr calcId="191029"/>
</workbook>
</file>

<file path=xl/calcChain.xml><?xml version="1.0" encoding="utf-8"?>
<calcChain xmlns="http://schemas.openxmlformats.org/spreadsheetml/2006/main">
  <c r="J476" i="4" l="1"/>
  <c r="J477" i="4" l="1"/>
  <c r="J478" i="4" s="1"/>
  <c r="J62" i="4"/>
  <c r="J63" i="4" s="1"/>
  <c r="J16" i="4" s="1"/>
  <c r="J467" i="4" l="1"/>
  <c r="J468" i="4" s="1"/>
  <c r="J436" i="4" s="1"/>
  <c r="J405" i="4" l="1"/>
  <c r="J406" i="4" s="1"/>
  <c r="J407" i="4" s="1"/>
  <c r="J363" i="4" s="1"/>
  <c r="J302" i="4"/>
  <c r="J303" i="4" s="1"/>
  <c r="J277" i="4" s="1"/>
  <c r="J226" i="4"/>
  <c r="J227" i="4" s="1"/>
  <c r="J191" i="4" s="1"/>
  <c r="J120" i="4" l="1"/>
  <c r="J121" i="4" s="1"/>
  <c r="J89" i="4" s="1"/>
</calcChain>
</file>

<file path=xl/sharedStrings.xml><?xml version="1.0" encoding="utf-8"?>
<sst xmlns="http://schemas.openxmlformats.org/spreadsheetml/2006/main" count="639" uniqueCount="255">
  <si>
    <t>СОГЛАСОВАНО:</t>
  </si>
  <si>
    <t>УТВЕРЖДАЮ:</t>
  </si>
  <si>
    <t>(наименование стройки)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</si>
  <si>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</si>
  <si>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</si>
  <si>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</si>
  <si>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</si>
  <si>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</si>
  <si>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</si>
  <si>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</si>
  <si>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</si>
  <si>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</si>
  <si>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</si>
  <si>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</si>
  <si>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</si>
  <si>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</si>
  <si>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</si>
  <si>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</si>
  <si>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</si>
  <si>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</si>
  <si>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ПАО "Башинформсвязь"</t>
  </si>
  <si>
    <t>тыс. руб.</t>
  </si>
  <si>
    <t>Сметная трудоемкость _______________________________________________________________________________________________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</si>
  <si>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</si>
  <si>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</si>
  <si>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Раздел 1. </t>
  </si>
  <si>
    <t>1</t>
  </si>
  <si>
    <t>Ремонт штукатурки наружных прямолинейных откосов по камню и бетону цементно-известковым раствором: с земли и лесов</t>
  </si>
  <si>
    <r>
      <t>0,6</t>
    </r>
    <r>
      <rPr>
        <i/>
        <sz val="8"/>
        <rFont val="Arial"/>
        <family val="2"/>
        <charset val="204"/>
      </rPr>
      <t xml:space="preserve">
60 / 100</t>
    </r>
  </si>
  <si>
    <t>2</t>
  </si>
  <si>
    <t>Заделка трещин в кирпичных стенах: цементным раствором</t>
  </si>
  <si>
    <t>10 м трещин</t>
  </si>
  <si>
    <t>3</t>
  </si>
  <si>
    <t>Сверление горизонтальных отверстий в бетонных конструкциях стен перфоратором глубиной 200 мм диаметром: до 20 мм (глубиной 100мм)</t>
  </si>
  <si>
    <t>100 отверстий</t>
  </si>
  <si>
    <r>
      <t>179,28</t>
    </r>
    <r>
      <rPr>
        <i/>
        <sz val="8"/>
        <rFont val="Arial"/>
        <family val="2"/>
        <charset val="204"/>
      </rPr>
      <t xml:space="preserve">
17928 / 100</t>
    </r>
  </si>
  <si>
    <t>4</t>
  </si>
  <si>
    <t>На каждые 10 мм изменения глубины сверления добавлять или исключать: к расценке 46-03-013-45  (глубиной 100мм)</t>
  </si>
  <si>
    <r>
      <t>-179,28</t>
    </r>
    <r>
      <rPr>
        <i/>
        <sz val="8"/>
        <rFont val="Arial"/>
        <family val="2"/>
        <charset val="204"/>
      </rPr>
      <t xml:space="preserve">
-17928 / 100</t>
    </r>
  </si>
  <si>
    <t>5</t>
  </si>
  <si>
    <t>Болт анкерный диаметром 12 мм</t>
  </si>
  <si>
    <t>шт.</t>
  </si>
  <si>
    <t>6</t>
  </si>
  <si>
    <t>Ремонт штукатурки гладких фасадов по камню и бетону с земли и лесов: цементно-известковым раствором площадью отдельных мест более 5 м2 толщиной слоя до 5 мм (цоколь)</t>
  </si>
  <si>
    <r>
      <t>3,28</t>
    </r>
    <r>
      <rPr>
        <i/>
        <sz val="8"/>
        <rFont val="Arial"/>
        <family val="2"/>
        <charset val="204"/>
      </rPr>
      <t xml:space="preserve">
328 / 100</t>
    </r>
  </si>
  <si>
    <t>7</t>
  </si>
  <si>
    <t>Штукатурка усиленная цокольно-фасадная, марка "GLIMS Tweed" (т.5мм)</t>
  </si>
  <si>
    <t>кг</t>
  </si>
  <si>
    <r>
      <t>2952</t>
    </r>
    <r>
      <rPr>
        <i/>
        <sz val="8"/>
        <rFont val="Arial"/>
        <family val="2"/>
        <charset val="204"/>
      </rPr>
      <t xml:space="preserve">
9*328</t>
    </r>
  </si>
  <si>
    <t>8</t>
  </si>
  <si>
    <t>Окраска фасадов акриловыми составами: с люлек краскопультами с подготовкой поверхности</t>
  </si>
  <si>
    <t>100 м2 окрашиваемой поверхности</t>
  </si>
  <si>
    <r>
      <t>41,28</t>
    </r>
    <r>
      <rPr>
        <i/>
        <sz val="8"/>
        <rFont val="Arial"/>
        <family val="2"/>
        <charset val="204"/>
      </rPr>
      <t xml:space="preserve">
(3800+328) / 100</t>
    </r>
  </si>
  <si>
    <t>9</t>
  </si>
  <si>
    <t>11</t>
  </si>
  <si>
    <t>12</t>
  </si>
  <si>
    <t>Погрузочные работы при автомобильных перевозках: прочих материалов, деталей (с использованием погрузчика)</t>
  </si>
  <si>
    <t>1 т груза</t>
  </si>
  <si>
    <t>13</t>
  </si>
  <si>
    <t>Перевозка грузов автомобилями-самосвалами грузоподъемностью 10 т, работающих вне карьера, на расстояние: до 22 км I класс груза</t>
  </si>
  <si>
    <t>Итого прямые затраты по смете в базисных ценах</t>
  </si>
  <si>
    <t>Накладные расходы</t>
  </si>
  <si>
    <t>Сметная прибыль</t>
  </si>
  <si>
    <t>Итоги по смете:</t>
  </si>
  <si>
    <t xml:space="preserve">  Штукатурные работы (ремонтно-строительные)</t>
  </si>
  <si>
    <t xml:space="preserve">  Стены (ремонтно-строительные)</t>
  </si>
  <si>
    <t xml:space="preserve">  Отделочные работы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</si>
  <si>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</si>
  <si>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</si>
  <si>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</si>
  <si>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>Составил: ___________________________вед.инженер ОСиЭГО Г.Х.Киньябулатова</t>
  </si>
  <si>
    <t>(должность, подпись, расшифровка)</t>
  </si>
  <si>
    <t>( наименование объекта)</t>
  </si>
  <si>
    <t>ЛОКАЛЬНЫЙ СМЕТНЫЙ РАСЧЕТ №1</t>
  </si>
  <si>
    <r>
      <t>ТЕРр61-20-1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</si>
  <si>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ТЕРр53-14-1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</si>
  <si>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ТЕР46-03-013-45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</si>
  <si>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ТЕР46-03-013-58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</si>
  <si>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ТССЦ-101-2877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</si>
  <si>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r>
      <t>ТЕРр61-10-3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</si>
  <si>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ТССЦ-402-2418</t>
    </r>
    <r>
      <rPr>
        <i/>
        <sz val="8"/>
        <rFont val="Arial"/>
        <family val="2"/>
        <charset val="204"/>
      </rPr>
      <t xml:space="preserve">
Приказ Минстроя России от 28.02.17 №581/пр</t>
    </r>
  </si>
  <si>
    <r>
      <t>ТЕР15-04-019-02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</si>
  <si>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ТССЦпг01-01-01-045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</si>
  <si>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ТССЦпг03-21-01-022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</si>
  <si>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Составлен(а) в текущих (прогнозных) ценах по состоянию на 2020г.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</si>
  <si>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</si>
  <si>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</si>
  <si>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</si>
  <si>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</si>
  <si>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
</t>
  </si>
  <si>
    <t>м п.</t>
  </si>
  <si>
    <t>м.п.</t>
  </si>
  <si>
    <t>" _____ " ________________ 2020 г.</t>
  </si>
  <si>
    <t>20% НДС</t>
  </si>
  <si>
    <t>Итого</t>
  </si>
  <si>
    <t>ВСЕГО по смете</t>
  </si>
  <si>
    <t>100 м2</t>
  </si>
  <si>
    <t>100 м2 проемов</t>
  </si>
  <si>
    <t>м2</t>
  </si>
  <si>
    <t xml:space="preserve">  Строительные металлические конструкции</t>
  </si>
  <si>
    <t xml:space="preserve">  Деревянные конструкции</t>
  </si>
  <si>
    <t>_______________________________________________________________________________________________311,7</t>
  </si>
  <si>
    <t>Раздел 1. Кровля</t>
  </si>
  <si>
    <r>
      <t>ТЕР12-01-012-01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</si>
  <si>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Ограждение кровель перилами</t>
  </si>
  <si>
    <t>100 м ограждения</t>
  </si>
  <si>
    <r>
      <t>1,18</t>
    </r>
    <r>
      <rPr>
        <i/>
        <sz val="8"/>
        <rFont val="Arial"/>
        <family val="2"/>
        <charset val="204"/>
      </rPr>
      <t xml:space="preserve">
118 / 100</t>
    </r>
  </si>
  <si>
    <t>ТЕРрр21-01-007-01</t>
  </si>
  <si>
    <t>Навеска и передвижка подвесных люлек</t>
  </si>
  <si>
    <t>1 установка или передвижка</t>
  </si>
  <si>
    <r>
      <t>59</t>
    </r>
    <r>
      <rPr>
        <i/>
        <sz val="8"/>
        <rFont val="Arial"/>
        <family val="2"/>
        <charset val="204"/>
      </rPr>
      <t xml:space="preserve">
118/2</t>
    </r>
  </si>
  <si>
    <r>
      <t>ТЕР13-03-002-06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</si>
  <si>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ГФ-0163</t>
  </si>
  <si>
    <r>
      <t>0,295</t>
    </r>
    <r>
      <rPr>
        <i/>
        <sz val="8"/>
        <rFont val="Arial"/>
        <family val="2"/>
        <charset val="204"/>
      </rPr>
      <t xml:space="preserve">
(118*0,5/2) / 100</t>
    </r>
  </si>
  <si>
    <r>
      <t>ТЕР15-04-030-04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</si>
  <si>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Масляная окраска металлических поверхностей: решеток, переплетов, труб диаметром менее 50 мм и т.п., количество окрасок 2</t>
  </si>
  <si>
    <t xml:space="preserve">  Кровли</t>
  </si>
  <si>
    <t xml:space="preserve">  Работы по реставрации памятников истории и культуры</t>
  </si>
  <si>
    <t xml:space="preserve">  Защита строительных конструкций и оборудования от коррозии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</si>
  <si>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</si>
  <si>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</si>
  <si>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</si>
  <si>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</si>
  <si>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</si>
  <si>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</si>
  <si>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№46999-ДВ/09 от 09.12.2019г. по РБ 13 080,75 * 6,76</t>
  </si>
  <si>
    <t>100 м2 покрытия</t>
  </si>
  <si>
    <t>Монтаж: профилированного настила</t>
  </si>
  <si>
    <t>1 т монтируемых конструкций</t>
  </si>
  <si>
    <t>т</t>
  </si>
  <si>
    <r>
      <t>ТССЦпг01-01-01-041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</si>
  <si>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Погрузочные работы при автомобильных перевозках: мусора строительного с погрузкой вручную</t>
  </si>
  <si>
    <t>14</t>
  </si>
  <si>
    <r>
      <t>ТССЦпг03-21-04-010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</si>
  <si>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</si>
  <si>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>Раздел 1. Капитальный ремонт ограждения кровли здания АТС с.Ермекеево Белебеевского ЛТЦ,  расположенного  по адресу, Республика Башкортостан, Белебеевский район, с. Ермекеево, ул. Ленина, 17</t>
  </si>
  <si>
    <r>
      <t>ТЕР07-01-054-09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</si>
  <si>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Установка металлических оград по  столбам: без цоколя из профнастила высотой 1,8 м</t>
  </si>
  <si>
    <t>100 м ограды</t>
  </si>
  <si>
    <r>
      <t>ТССЦ-401-0006</t>
    </r>
    <r>
      <rPr>
        <i/>
        <sz val="7"/>
        <rFont val="Arial"/>
        <family val="2"/>
        <charset val="204"/>
      </rPr>
      <t xml:space="preserve">
Приказ Минстроя России от 28.02.17 №581/пр</t>
    </r>
  </si>
  <si>
    <t>Бетон тяжелый, класс В15 (М200)</t>
  </si>
  <si>
    <t>м3</t>
  </si>
  <si>
    <r>
      <t>ТССЦ-201-0763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</si>
  <si>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ТЕР13-03-002-01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</si>
  <si>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ХС-068</t>
  </si>
  <si>
    <r>
      <t>ТЕР13-03-004-01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</si>
  <si>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t>Окраска металлических огрунтованных поверхностей: эмалью ХС-436</t>
  </si>
  <si>
    <r>
      <t>ТЕР46-02-005-04</t>
    </r>
    <r>
      <rPr>
        <i/>
        <sz val="7"/>
        <rFont val="Arial"/>
        <family val="2"/>
        <charset val="204"/>
      </rPr>
      <t xml:space="preserve">
Приказ Минстроя России от 12.11.14 №703/пр</t>
    </r>
  </si>
  <si>
    <r>
      <t>ТССЦ-101-4952</t>
    </r>
    <r>
      <rPr>
        <i/>
        <sz val="7"/>
        <rFont val="Arial"/>
        <family val="2"/>
        <charset val="204"/>
      </rPr>
      <t xml:space="preserve">
Приказ Минстроя России от 01.06.16 №380/пр</t>
    </r>
  </si>
  <si>
    <t>Профилированный настил оцинкованный с лакокрасочным покрытием НС 10, толщиной 0,5 мм</t>
  </si>
  <si>
    <t xml:space="preserve">  Бетонные и железобетонные сборные конструкции в промышленном строительстве</t>
  </si>
  <si>
    <t xml:space="preserve">  Бетонные и железобетонные монолитные конструкции в промышленном строительстве</t>
  </si>
  <si>
    <t>ЛОКАЛЬНЫЙ СМЕТНЫЙ РАСЧЕТ №6</t>
  </si>
  <si>
    <t>_______________________________________________________________________________________________77,8</t>
  </si>
  <si>
    <r>
      <t>0,25</t>
    </r>
    <r>
      <rPr>
        <i/>
        <sz val="6"/>
        <rFont val="Arial"/>
        <family val="2"/>
        <charset val="204"/>
      </rPr>
      <t xml:space="preserve">
25 / 100</t>
    </r>
  </si>
  <si>
    <t>Отдельные конструктивные элементы зданий и сооружений с преобладанием круглых труб, средняя масса сборочной единицы до 0,1 т (столбы D102*2,5п.м.-14шт., каркас ограждения 40*20*3ряда - 75п.м. )</t>
  </si>
  <si>
    <r>
      <t>0,486</t>
    </r>
    <r>
      <rPr>
        <i/>
        <sz val="6"/>
        <rFont val="Arial"/>
        <family val="2"/>
        <charset val="204"/>
      </rPr>
      <t xml:space="preserve">
(25*3*2,42*1,04+14*2,5*8.5)/1000</t>
    </r>
  </si>
  <si>
    <r>
      <t>0,12</t>
    </r>
    <r>
      <rPr>
        <i/>
        <sz val="6"/>
        <rFont val="Arial"/>
        <family val="2"/>
        <charset val="204"/>
      </rPr>
      <t xml:space="preserve">
12 / 100</t>
    </r>
  </si>
  <si>
    <r>
      <t>0,3168</t>
    </r>
    <r>
      <rPr>
        <i/>
        <sz val="6"/>
        <rFont val="Arial"/>
        <family val="2"/>
        <charset val="204"/>
      </rPr>
      <t xml:space="preserve">
25*1,8*6,4*1,1/1000</t>
    </r>
  </si>
  <si>
    <r>
      <t>49,5</t>
    </r>
    <r>
      <rPr>
        <i/>
        <sz val="6"/>
        <rFont val="Arial"/>
        <family val="2"/>
        <charset val="204"/>
      </rPr>
      <t xml:space="preserve">
25*1,8*1,1</t>
    </r>
  </si>
  <si>
    <t xml:space="preserve">  Индекс к ТЕР-2001 МИНСТРОЙ РОССИИ №46999-ДВ/09 от 09.12.2019г. по РБ 14 267,29 * 6,76</t>
  </si>
  <si>
    <t>Раздел 1. Капитальный ремонт ограждения территории Бирского МЦТЭТ,Старобалтачевского ЛТЦ,  расположенного  по адресу, Республика Башкортостан, Балтачевский район, с. Старобалтачево, ул.Советская, 31</t>
  </si>
  <si>
    <t>_______________________________________________________________________________________________34</t>
  </si>
  <si>
    <r>
      <t>0,2</t>
    </r>
    <r>
      <rPr>
        <i/>
        <sz val="8"/>
        <rFont val="Arial"/>
        <family val="2"/>
        <charset val="204"/>
      </rPr>
      <t xml:space="preserve">
20 / 100</t>
    </r>
  </si>
  <si>
    <r>
      <t>0,05</t>
    </r>
    <r>
      <rPr>
        <i/>
        <sz val="8"/>
        <rFont val="Arial"/>
        <family val="2"/>
        <charset val="204"/>
      </rPr>
      <t xml:space="preserve">
(20*0,5/2) / 100</t>
    </r>
  </si>
  <si>
    <t xml:space="preserve">  Индекс к ТЕР-2001 МИНСТРОЙ РОССИИ №46999-ДВ/09 от 09.12.2019г. по РБ 1 753,39 * 6,76</t>
  </si>
  <si>
    <t xml:space="preserve">  Работы  </t>
  </si>
  <si>
    <t>_______________________________________________________________________________________________134</t>
  </si>
  <si>
    <r>
      <t>ТЕР46-04-012-01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</si>
  <si>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0,2</t>
    </r>
    <r>
      <rPr>
        <i/>
        <sz val="8"/>
        <rFont val="Arial"/>
        <family val="2"/>
        <charset val="204"/>
      </rPr>
      <t xml:space="preserve">
(1,7*1,5*8) / 100</t>
    </r>
  </si>
  <si>
    <r>
      <t>ТЕР10-01-034-08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</si>
  <si>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</si>
  <si>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r>
      <t>ТССЦ-203-1071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</si>
  <si>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поворотно-откидной створкой, однокамерным стеклопакетом (24 мм), площадью до 3 м2</t>
  </si>
  <si>
    <r>
      <t>20,4</t>
    </r>
    <r>
      <rPr>
        <i/>
        <sz val="8"/>
        <rFont val="Arial"/>
        <family val="2"/>
        <charset val="204"/>
      </rPr>
      <t xml:space="preserve">
1,7*1,5*8</t>
    </r>
  </si>
  <si>
    <r>
      <t>ТЕР10-01-035-01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</si>
  <si>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</si>
  <si>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</si>
  <si>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r>
      <t>0,12</t>
    </r>
    <r>
      <rPr>
        <i/>
        <sz val="8"/>
        <rFont val="Arial"/>
        <family val="2"/>
        <charset val="204"/>
      </rPr>
      <t xml:space="preserve">
(1,5*8) / 100</t>
    </r>
  </si>
  <si>
    <r>
      <t>ТССЦ-101-2909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</si>
  <si>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450 мм</t>
  </si>
  <si>
    <t>м</t>
  </si>
  <si>
    <r>
      <t>ТЕР15-01-050-04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</si>
  <si>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Облицовка оконных откосов декоративным бумажно-слоистым пластиком или листами из синтетических материалов на клее</t>
  </si>
  <si>
    <t>100 м2 облицовки</t>
  </si>
  <si>
    <r>
      <t>0,16</t>
    </r>
    <r>
      <rPr>
        <i/>
        <sz val="8"/>
        <rFont val="Arial"/>
        <family val="2"/>
        <charset val="204"/>
      </rPr>
      <t xml:space="preserve">
(4,9*8*0,4) / 100</t>
    </r>
  </si>
  <si>
    <r>
      <t>ТЕР10-01-036-01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</si>
  <si>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уголков ПВХ на клее</t>
  </si>
  <si>
    <t>100 п. м</t>
  </si>
  <si>
    <r>
      <t>0,39</t>
    </r>
    <r>
      <rPr>
        <i/>
        <sz val="8"/>
        <rFont val="Arial"/>
        <family val="2"/>
        <charset val="204"/>
      </rPr>
      <t xml:space="preserve">
(4,9*8) / 100</t>
    </r>
  </si>
  <si>
    <r>
      <t>0,06</t>
    </r>
    <r>
      <rPr>
        <i/>
        <sz val="8"/>
        <rFont val="Arial"/>
        <family val="2"/>
        <charset val="204"/>
      </rPr>
      <t xml:space="preserve">
(4,9*8*0,15) / 100</t>
    </r>
  </si>
  <si>
    <r>
      <t>ТЕР15-04-012-03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</si>
  <si>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откоса фасада с лесов с подготовкой поверхности: поливинилацетатная</t>
  </si>
  <si>
    <r>
      <t>ТЕР12-01-010-01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</si>
  <si>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мелких покрытий (брандмауэры, парапеты, свесы и т.п.) из листовой оцинкованной стали</t>
  </si>
  <si>
    <r>
      <t>0,03</t>
    </r>
    <r>
      <rPr>
        <i/>
        <sz val="8"/>
        <rFont val="Arial"/>
        <family val="2"/>
        <charset val="204"/>
      </rPr>
      <t xml:space="preserve">
(1,5*8*0,25) / 100</t>
    </r>
  </si>
  <si>
    <r>
      <t>ТССЦ-101-2411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</si>
  <si>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Водоотлив оконный шириной планки 250 мм из оцинкованной стали с полимерным покрытием</t>
  </si>
  <si>
    <t>п.м</t>
  </si>
  <si>
    <r>
      <t>12</t>
    </r>
    <r>
      <rPr>
        <i/>
        <sz val="8"/>
        <rFont val="Arial"/>
        <family val="2"/>
        <charset val="204"/>
      </rPr>
      <t xml:space="preserve">
1,5*8</t>
    </r>
  </si>
  <si>
    <r>
      <t>ТЕРр69-9-1</t>
    </r>
    <r>
      <rPr>
        <i/>
        <sz val="8"/>
        <rFont val="Arial"/>
        <family val="2"/>
        <charset val="204"/>
      </rPr>
      <t xml:space="preserve">
Приказ Минстроя РБ от 23.07.10 №174</t>
    </r>
  </si>
  <si>
    <t>Очистка помещений от строительного мусора</t>
  </si>
  <si>
    <t>100 т мусора</t>
  </si>
  <si>
    <r>
      <t>0,007</t>
    </r>
    <r>
      <rPr>
        <i/>
        <sz val="8"/>
        <rFont val="Arial"/>
        <family val="2"/>
        <charset val="204"/>
      </rPr>
      <t xml:space="preserve">
0,7/100</t>
    </r>
  </si>
  <si>
    <t>15</t>
  </si>
  <si>
    <t xml:space="preserve">  Прочие ремонтно-строительные работы</t>
  </si>
  <si>
    <t xml:space="preserve">  Приказ ГС РБ №341 от 24.10.2019г.прил.№3, п.2.7  40 800,66 * (3,4*1,15)</t>
  </si>
  <si>
    <t>на</t>
  </si>
  <si>
    <t>Капитальный ремонт оконных блоков в здании Бирского МЦТЭТ, Бирского ЛТЦ,  расположенного  по адресу, Республика Башкортостан, г. Бирск, ул. Бурновская, 10.</t>
  </si>
  <si>
    <t>Капитальный ремонт ограждения кровли здания Бирского МЦТЭТ, Караидельского ЛТЦ,  расположенного  по адресу, Республика Башкортостан,  Караидельский район, с. Караидель, ул.Ленина, 34.</t>
  </si>
  <si>
    <t>Капитальный ремонт ограждения кровли здания Белебеевского МЦТЭТ, Белебеевского ЛТЦ,  расположенного  по адресу, Республика Башкортостан, Белебеевский район, с. Ермекеево,           ул. Ленина, 17.</t>
  </si>
  <si>
    <t>Капитальный ремонт ограждения территории Бирского МЦТЭТ,Старобалтачевского ЛТЦ,  расположенного  по адресу, Республика Башкортостан, Балтачевский район, с. Старобалтачево, ул. Советская, 31.</t>
  </si>
  <si>
    <t>_______________________________________________________________________________________________309,1</t>
  </si>
  <si>
    <r>
      <t>1,17</t>
    </r>
    <r>
      <rPr>
        <i/>
        <sz val="8"/>
        <rFont val="Arial"/>
        <family val="2"/>
        <charset val="204"/>
      </rPr>
      <t xml:space="preserve">
117 / 100</t>
    </r>
  </si>
  <si>
    <r>
      <t>58,5</t>
    </r>
    <r>
      <rPr>
        <i/>
        <sz val="8"/>
        <rFont val="Arial"/>
        <family val="2"/>
        <charset val="204"/>
      </rPr>
      <t xml:space="preserve">
117/2</t>
    </r>
  </si>
  <si>
    <r>
      <t>0,2925</t>
    </r>
    <r>
      <rPr>
        <i/>
        <sz val="8"/>
        <rFont val="Arial"/>
        <family val="2"/>
        <charset val="204"/>
      </rPr>
      <t xml:space="preserve">
(117*0,5/2) / 100</t>
    </r>
  </si>
  <si>
    <t xml:space="preserve">  Индекс к ТЕР-2001 МИНСТРОЙ РОССИИ №46999-ДВ/09 от 09.12.2019г. по РБ 12 969,88 * 6,76</t>
  </si>
  <si>
    <t>Раздел 1. Капитальный ремонт ограждения кровли здания Туймазинского МЦТЭТ, Буздякского ЛТЦ,  расположенного  по адресу, Республика Башкортостан,  Буздякский район, п. Буздяк, ул. Красная Площадь,19</t>
  </si>
  <si>
    <t xml:space="preserve">  В том числе, справочно:</t>
  </si>
  <si>
    <t>100 м2 вертикальной проекции для наружных лесов</t>
  </si>
  <si>
    <t xml:space="preserve">  Конструкции из кирпича и блоков</t>
  </si>
  <si>
    <t>Капитальный ремонт ограждения кровли здания Туймазинского МЦТЭТ, Буздякского ЛТЦ,  расположенного  по адресу, Республика Башкортостан,  Буздякский район, п. Буздяк, ул. Красная Площадь,19.</t>
  </si>
  <si>
    <t>Капитальный ремонт административного производственного здания ГЦТЭТ (АТС-252/253), расположенного  по адресу, Республика Башкортостан, г. Уфа, ул. Кирова, 105.</t>
  </si>
  <si>
    <t xml:space="preserve">  Работы по ремонту зданий и сооружений (усиление и замена существующих конструкций, демонтаж и возведение отдельных конструктивных элементов)</t>
  </si>
  <si>
    <t xml:space="preserve">  Работы по реконструкции зданий и сооружений (усиление и замена существующих конструкций, демонтаж и возведение отдельных конструктивных элементов)</t>
  </si>
  <si>
    <t>Демонтаж деревянных заполнений проемов: оконных с подоконными досками</t>
  </si>
  <si>
    <t>100 м2  поверхности</t>
  </si>
  <si>
    <t>_______________________________________________________________________________________________2684,15</t>
  </si>
  <si>
    <t>100 м2 отремонтированной поверхности</t>
  </si>
  <si>
    <r>
      <t>29,8</t>
    </r>
    <r>
      <rPr>
        <i/>
        <sz val="8"/>
        <rFont val="Arial"/>
        <family val="2"/>
        <charset val="204"/>
      </rPr>
      <t xml:space="preserve">
298 / 10</t>
    </r>
  </si>
  <si>
    <r>
      <t>ТЕР08-07-001-03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</si>
  <si>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и разборка наружных инвентарных лесов высотой до 16 м: подвесных</t>
  </si>
  <si>
    <r>
      <t>6,67</t>
    </r>
    <r>
      <rPr>
        <i/>
        <sz val="8"/>
        <rFont val="Arial"/>
        <family val="2"/>
        <charset val="204"/>
      </rPr>
      <t xml:space="preserve">
667 / 100</t>
    </r>
  </si>
  <si>
    <t xml:space="preserve">   79% ФОТ (от 9100,95) (Поз. 1, 6)</t>
  </si>
  <si>
    <t xml:space="preserve">   86% ФОТ (от 915,75) (Поз. 2)</t>
  </si>
  <si>
    <t xml:space="preserve">   105% ФОТ (от 8465,29) (Поз. 7-8)</t>
  </si>
  <si>
    <t xml:space="preserve">   110% ФОТ (от 6654,87) (Поз. 3-5)</t>
  </si>
  <si>
    <t xml:space="preserve">   122% ФОТ (от 5461,26) (Поз. 14)</t>
  </si>
  <si>
    <t xml:space="preserve">   50% ФОТ (от 9100,95) (Поз. 1, 6)</t>
  </si>
  <si>
    <t xml:space="preserve">   47% =  55%*0.85 ФОТ (от 8465,29) (Поз. 7-8)</t>
  </si>
  <si>
    <t xml:space="preserve">   70% ФОТ (от 915,75) (Поз. 2)</t>
  </si>
  <si>
    <t xml:space="preserve">   60% =  70%*0.85 ФОТ (от 6654,87) (Поз. 3-5)</t>
  </si>
  <si>
    <t xml:space="preserve">   68% =  80%*0.85 ФОТ (от 5461,26) (Поз. 14)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</si>
  <si>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</si>
  <si>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Приказ МИНСТРОЙ РОССИИ №46999-ДВ/09 от 09.12.2019г. по РБ 204 480,56 * 6,76</t>
  </si>
  <si>
    <t>ЛОКАЛЬНЫЙ СМЕТНЫЙ РАСЧЕТ № 2</t>
  </si>
  <si>
    <t>ЛОКАЛЬНЫЙ СМЕТНЫЙ РАСЧЕТ №3</t>
  </si>
  <si>
    <t>ЛОКАЛЬНЫЙ СМЕТНЫЙ РАСЧЕТ № 4</t>
  </si>
  <si>
    <t>ЛОКАЛЬНЫЙ СМЕТНЫЙ РАСЧЕТ №5</t>
  </si>
  <si>
    <t xml:space="preserve">Приложение № 2 к Техническому заданию                                                                </t>
  </si>
  <si>
    <t xml:space="preserve">Приложение № 2 к Техническому заданию                                                         </t>
  </si>
  <si>
    <t xml:space="preserve">Приложение № 2 к Техническому заданию                                                               </t>
  </si>
  <si>
    <t xml:space="preserve">Приложение № 2 к Техническому заданию                                                        </t>
  </si>
  <si>
    <t xml:space="preserve">Приложение № 2 к Техническому заданию                                                             </t>
  </si>
  <si>
    <t xml:space="preserve">Приложение № 2 к Техническому заданию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</si>
</sst>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4" fillId="0" borderId="0" xfId="1" applyFont="1" applyAlignment="1"/>
    <xf numFmtId="0" fontId="5" fillId="0" borderId="2" xfId="1" applyFont="1" applyBorder="1" applyAlignment="1">
      <alignment horizontal="center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/>
    <xf numFmtId="0" fontId="9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/>
    </xf>
    <xf numFmtId="0" fontId="8" fillId="0" borderId="2" xfId="1" applyFont="1" applyBorder="1" applyAlignment="1">
      <alignment horizontal="right" vertical="top" wrapText="1"/>
    </xf>
    <xf numFmtId="0" fontId="5" fillId="0" borderId="2" xfId="1" quotePrefix="1" applyFont="1" applyBorder="1" applyAlignment="1">
      <alignment horizontal="center" vertical="top"/>
    </xf>
    <xf numFmtId="49" fontId="8" fillId="0" borderId="2" xfId="1" applyNumberFormat="1" applyFont="1" applyBorder="1" applyAlignment="1">
      <alignment horizontal="left" vertical="top" wrapText="1"/>
    </xf>
    <xf numFmtId="0" fontId="5" fillId="0" borderId="2" xfId="1" applyFont="1" applyBorder="1" applyAlignment="1">
      <alignment horizontal="right" vertical="top" wrapText="1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12" fillId="0" borderId="0" xfId="0" applyFont="1"/>
    <xf numFmtId="0" fontId="14" fillId="0" borderId="0" xfId="1" applyNumberFormat="1" applyFont="1" applyAlignment="1">
      <alignment horizontal="left" vertical="top"/>
    </xf>
    <xf numFmtId="0" fontId="13" fillId="0" borderId="0" xfId="1" applyFont="1" applyAlignment="1">
      <alignment horizontal="left" vertical="top" wrapText="1"/>
    </xf>
    <xf numFmtId="0" fontId="13" fillId="0" borderId="0" xfId="1" applyFont="1" applyAlignment="1">
      <alignment horizontal="center" vertical="top" wrapText="1"/>
    </xf>
    <xf numFmtId="0" fontId="13" fillId="0" borderId="0" xfId="1" applyFont="1" applyAlignment="1">
      <alignment horizontal="right" vertical="top"/>
    </xf>
    <xf numFmtId="0" fontId="13" fillId="0" borderId="0" xfId="1" applyFont="1"/>
    <xf numFmtId="0" fontId="14" fillId="0" borderId="0" xfId="1" applyFont="1" applyAlignment="1">
      <alignment horizontal="left" vertical="top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" vertical="top"/>
    </xf>
    <xf numFmtId="0" fontId="13" fillId="0" borderId="0" xfId="1" applyFont="1" applyBorder="1" applyAlignment="1">
      <alignment horizontal="right" vertical="top"/>
    </xf>
    <xf numFmtId="0" fontId="13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right" wrapText="1"/>
    </xf>
    <xf numFmtId="0" fontId="13" fillId="0" borderId="0" xfId="1" applyNumberFormat="1" applyFont="1" applyAlignment="1">
      <alignment horizontal="left"/>
    </xf>
    <xf numFmtId="0" fontId="13" fillId="0" borderId="0" xfId="1" applyNumberFormat="1" applyFont="1" applyAlignment="1">
      <alignment horizontal="left" vertical="top"/>
    </xf>
    <xf numFmtId="49" fontId="13" fillId="0" borderId="0" xfId="1" applyNumberFormat="1" applyFont="1" applyAlignment="1">
      <alignment horizontal="left" vertical="top"/>
    </xf>
    <xf numFmtId="0" fontId="4" fillId="0" borderId="0" xfId="1" applyNumberFormat="1" applyFont="1" applyAlignment="1">
      <alignment horizontal="center" vertical="top"/>
    </xf>
    <xf numFmtId="0" fontId="4" fillId="0" borderId="1" xfId="1" applyFont="1" applyBorder="1" applyAlignment="1">
      <alignment horizontal="right" vertical="top"/>
    </xf>
    <xf numFmtId="0" fontId="4" fillId="0" borderId="3" xfId="1" applyFont="1" applyBorder="1" applyAlignment="1">
      <alignment horizontal="right" vertical="top"/>
    </xf>
    <xf numFmtId="0" fontId="9" fillId="0" borderId="3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0" fontId="13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right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top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right" vertical="top" wrapText="1"/>
    </xf>
    <xf numFmtId="0" fontId="6" fillId="0" borderId="0" xfId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top"/>
    </xf>
    <xf numFmtId="0" fontId="3" fillId="0" borderId="2" xfId="1" quotePrefix="1" applyFont="1" applyBorder="1" applyAlignment="1">
      <alignment horizontal="center" vertical="top"/>
    </xf>
    <xf numFmtId="49" fontId="16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right" vertical="top" wrapText="1"/>
    </xf>
    <xf numFmtId="0" fontId="10" fillId="0" borderId="2" xfId="1" applyFont="1" applyBorder="1" applyAlignment="1">
      <alignment horizontal="right" vertical="top"/>
    </xf>
    <xf numFmtId="0" fontId="19" fillId="0" borderId="2" xfId="1" applyFont="1" applyBorder="1" applyAlignment="1">
      <alignment horizontal="right" vertical="top" wrapText="1"/>
    </xf>
    <xf numFmtId="0" fontId="4" fillId="0" borderId="0" xfId="1" applyFont="1" applyBorder="1" applyAlignment="1">
      <alignment vertical="top" wrapText="1"/>
    </xf>
    <xf numFmtId="0" fontId="5" fillId="0" borderId="0" xfId="1" applyFont="1" applyAlignment="1">
      <alignment horizontal="center" vertical="top" wrapText="1"/>
    </xf>
    <xf numFmtId="0" fontId="5" fillId="0" borderId="2" xfId="1" applyFont="1" applyBorder="1" applyAlignment="1">
      <alignment horizontal="left" vertical="top" wrapText="1"/>
    </xf>
    <xf numFmtId="0" fontId="13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right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13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right" wrapText="1"/>
    </xf>
    <xf numFmtId="0" fontId="16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right" vertical="top"/>
    </xf>
    <xf numFmtId="2" fontId="8" fillId="0" borderId="0" xfId="1" applyNumberFormat="1" applyFont="1" applyBorder="1" applyAlignment="1">
      <alignment horizontal="right" vertical="top"/>
    </xf>
    <xf numFmtId="0" fontId="0" fillId="0" borderId="0" xfId="0" applyBorder="1" applyAlignment="1">
      <alignment horizontal="left" vertical="top" wrapText="1"/>
    </xf>
    <xf numFmtId="0" fontId="19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/>
    </xf>
    <xf numFmtId="0" fontId="19" fillId="0" borderId="2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/>
    </xf>
    <xf numFmtId="0" fontId="5" fillId="0" borderId="0" xfId="1" applyFont="1" applyBorder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4" fontId="8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right" vertical="top" wrapText="1"/>
    </xf>
    <xf numFmtId="4" fontId="10" fillId="0" borderId="2" xfId="1" applyNumberFormat="1" applyFont="1" applyBorder="1" applyAlignment="1">
      <alignment horizontal="right" vertical="top"/>
    </xf>
    <xf numFmtId="4" fontId="19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right" vertical="top"/>
    </xf>
    <xf numFmtId="4" fontId="10" fillId="0" borderId="2" xfId="1" applyNumberFormat="1" applyFont="1" applyBorder="1" applyAlignment="1">
      <alignment horizontal="right" wrapText="1"/>
    </xf>
    <xf numFmtId="4" fontId="19" fillId="0" borderId="2" xfId="1" applyNumberFormat="1" applyFont="1" applyBorder="1" applyAlignment="1">
      <alignment horizontal="right" wrapText="1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right" vertical="top" wrapText="1"/>
    </xf>
    <xf numFmtId="4" fontId="19" fillId="0" borderId="0" xfId="1" applyNumberFormat="1" applyFont="1" applyBorder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8" fillId="0" borderId="4" xfId="1" applyFont="1" applyBorder="1" applyAlignment="1">
      <alignment horizontal="left" vertical="top" wrapText="1"/>
    </xf>
    <xf numFmtId="0" fontId="8" fillId="0" borderId="5" xfId="1" applyFont="1" applyBorder="1" applyAlignment="1">
      <alignment horizontal="left" vertical="top" wrapText="1"/>
    </xf>
    <xf numFmtId="0" fontId="8" fillId="0" borderId="6" xfId="1" applyFont="1" applyBorder="1" applyAlignment="1">
      <alignment horizontal="left" vertical="top" wrapText="1"/>
    </xf>
    <xf numFmtId="0" fontId="8" fillId="0" borderId="4" xfId="1" applyFont="1" applyBorder="1" applyAlignment="1">
      <alignment horizontal="right" vertical="top" wrapText="1"/>
    </xf>
    <xf numFmtId="0" fontId="8" fillId="0" borderId="5" xfId="1" applyFont="1" applyBorder="1" applyAlignment="1">
      <alignment horizontal="right" vertical="top" wrapText="1"/>
    </xf>
    <xf numFmtId="0" fontId="8" fillId="0" borderId="6" xfId="1" applyFont="1" applyBorder="1" applyAlignment="1">
      <alignment horizontal="right" vertical="top" wrapText="1"/>
    </xf>
    <xf numFmtId="0" fontId="5" fillId="0" borderId="2" xfId="1" applyFont="1" applyBorder="1" applyAlignment="1">
      <alignment horizontal="left" vertical="top" wrapText="1"/>
    </xf>
    <xf numFmtId="0" fontId="11" fillId="0" borderId="2" xfId="0" applyFont="1" applyBorder="1" applyAlignment="1">
      <alignment vertical="top" wrapText="1"/>
    </xf>
    <xf numFmtId="0" fontId="5" fillId="0" borderId="0" xfId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0" fontId="13" fillId="0" borderId="0" xfId="1" applyNumberFormat="1" applyFont="1" applyAlignment="1">
      <alignment horizontal="left" wrapText="1"/>
    </xf>
    <xf numFmtId="0" fontId="13" fillId="0" borderId="0" xfId="1" applyFont="1" applyAlignment="1">
      <alignment horizontal="right" wrapText="1"/>
    </xf>
    <xf numFmtId="0" fontId="4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0" fillId="0" borderId="0" xfId="0" applyAlignment="1">
      <alignment wrapText="1"/>
    </xf>
    <xf numFmtId="2" fontId="4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top" wrapText="1"/>
    </xf>
    <xf numFmtId="0" fontId="13" fillId="0" borderId="0" xfId="1" applyFont="1" applyAlignment="1">
      <alignment horizontal="right" vertical="top" wrapText="1"/>
    </xf>
    <xf numFmtId="0" fontId="5" fillId="0" borderId="0" xfId="1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7" fillId="0" borderId="0" xfId="1" applyFont="1" applyAlignment="1">
      <alignment horizontal="center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0" borderId="6" xfId="1" applyFont="1" applyBorder="1" applyAlignment="1">
      <alignment horizontal="left" vertical="top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2" fontId="4" fillId="0" borderId="0" xfId="1" applyNumberFormat="1" applyFont="1" applyBorder="1" applyAlignment="1">
      <alignment horizontal="right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2" fillId="0" borderId="6" xfId="1" applyFont="1" applyBorder="1" applyAlignment="1">
      <alignment horizontal="left" vertical="top" wrapText="1"/>
    </xf>
    <xf numFmtId="0" fontId="16" fillId="0" borderId="4" xfId="1" applyFont="1" applyBorder="1" applyAlignment="1">
      <alignment horizontal="left" vertical="top" wrapText="1"/>
    </xf>
    <xf numFmtId="0" fontId="16" fillId="0" borderId="5" xfId="1" applyFont="1" applyBorder="1" applyAlignment="1">
      <alignment horizontal="left" vertical="top" wrapText="1"/>
    </xf>
    <xf numFmtId="0" fontId="16" fillId="0" borderId="6" xfId="1" applyFont="1" applyBorder="1" applyAlignment="1">
      <alignment horizontal="left" vertical="top" wrapText="1"/>
    </xf>
    <xf numFmtId="0" fontId="4" fillId="0" borderId="1" xfId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5" fillId="0" borderId="5" xfId="0" applyFont="1" applyBorder="1" applyAlignment="1">
      <alignment horizontal="right" vertical="top" wrapText="1"/>
    </xf>
    <xf numFmtId="0" fontId="15" fillId="0" borderId="6" xfId="0" applyFont="1" applyBorder="1" applyAlignment="1">
      <alignment horizontal="right" vertical="top" wrapText="1"/>
    </xf>
    <xf numFmtId="0" fontId="3" fillId="0" borderId="9" xfId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9" xfId="1" applyNumberFormat="1" applyFont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9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Q516"/>
  <sheetViews>
    <sheetView showGridLines="0" tabSelected="1" topLeftCell="A465" zoomScaleNormal="100" zoomScaleSheetLayoutView="100" workbookViewId="0">
      <selection activeCell="I421" sqref="I421"/>
    </sheetView>
  </sheetViews>
  <sheetFormatPr defaultColWidth="9.140625" defaultRowHeight="12.75" outlineLevelRow="2" x14ac:dyDescent="0.2"/>
  <cols>
    <col min="1" max="1" width="3.28515625" style="8" customWidth="1"/>
    <col min="2" max="2" width="15" style="1" customWidth="1"/>
    <col min="3" max="3" width="34.28515625" style="6" customWidth="1"/>
    <col min="4" max="4" width="11.5703125" style="5" customWidth="1"/>
    <col min="5" max="5" width="16.42578125" style="7" customWidth="1"/>
    <col min="6" max="9" width="7.85546875" style="9" customWidth="1"/>
    <col min="10" max="10" width="11.28515625" style="9" customWidth="1"/>
    <col min="11" max="17" width="7.85546875" style="9" customWidth="1"/>
    <col min="18" max="16384" width="9.140625" style="2"/>
  </cols>
  <sheetData>
    <row r="1" spans="1:17" ht="15" customHeight="1" outlineLevel="2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50" t="s">
        <v>249</v>
      </c>
      <c r="N1" s="150"/>
      <c r="O1" s="150"/>
      <c r="P1" s="150"/>
      <c r="Q1" s="150"/>
    </row>
    <row r="2" spans="1:17" ht="15" outlineLevel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150"/>
      <c r="N2" s="150"/>
      <c r="O2" s="150"/>
      <c r="P2" s="150"/>
      <c r="Q2" s="150"/>
    </row>
    <row r="3" spans="1:17" ht="15" outlineLevel="1" x14ac:dyDescent="0.25">
      <c r="A3" s="36" t="s">
        <v>0</v>
      </c>
      <c r="B3" s="35"/>
      <c r="C3" s="37"/>
      <c r="D3" s="38"/>
      <c r="E3" s="39"/>
      <c r="F3" s="40"/>
      <c r="G3" s="40"/>
      <c r="H3" s="40"/>
      <c r="I3" s="40"/>
      <c r="J3" s="39"/>
      <c r="K3" s="39"/>
      <c r="L3" s="39"/>
      <c r="M3" s="41" t="s">
        <v>1</v>
      </c>
      <c r="N3" s="35"/>
      <c r="O3" s="39"/>
      <c r="P3" s="39"/>
      <c r="Q3" s="39"/>
    </row>
    <row r="4" spans="1:17" ht="15" outlineLevel="1" x14ac:dyDescent="0.25">
      <c r="A4" s="42" t="s">
        <v>85</v>
      </c>
      <c r="B4" s="35"/>
      <c r="C4" s="37" t="s">
        <v>86</v>
      </c>
      <c r="D4" s="38" t="s">
        <v>86</v>
      </c>
      <c r="E4" s="39"/>
      <c r="F4" s="39"/>
      <c r="G4" s="43"/>
      <c r="H4" s="39"/>
      <c r="I4" s="44"/>
      <c r="J4" s="39"/>
      <c r="K4" s="39"/>
      <c r="L4" s="39"/>
      <c r="M4" s="42" t="s">
        <v>87</v>
      </c>
      <c r="N4" s="35"/>
      <c r="O4" s="39"/>
      <c r="P4" s="39"/>
      <c r="Q4" s="39"/>
    </row>
    <row r="5" spans="1:17" ht="15" customHeight="1" outlineLevel="1" x14ac:dyDescent="0.2">
      <c r="A5" s="136" t="s">
        <v>88</v>
      </c>
      <c r="B5" s="136"/>
      <c r="C5" s="136"/>
      <c r="D5" s="38"/>
      <c r="E5" s="39"/>
      <c r="F5" s="39"/>
      <c r="G5" s="43"/>
      <c r="H5" s="39"/>
      <c r="I5" s="44"/>
      <c r="J5" s="39"/>
      <c r="K5" s="39"/>
      <c r="L5" s="137" t="s">
        <v>89</v>
      </c>
      <c r="M5" s="137"/>
      <c r="N5" s="137"/>
      <c r="O5" s="137"/>
      <c r="P5" s="137"/>
      <c r="Q5" s="39"/>
    </row>
    <row r="6" spans="1:17" ht="30.75" customHeight="1" x14ac:dyDescent="0.25">
      <c r="A6" s="136"/>
      <c r="B6" s="136"/>
      <c r="C6" s="136"/>
      <c r="D6" s="38"/>
      <c r="E6" s="35"/>
      <c r="F6" s="35"/>
      <c r="G6" s="35"/>
      <c r="H6" s="35"/>
      <c r="I6" s="35"/>
      <c r="J6" s="39"/>
      <c r="K6" s="39"/>
      <c r="L6" s="137"/>
      <c r="M6" s="137"/>
      <c r="N6" s="137"/>
      <c r="O6" s="137"/>
      <c r="P6" s="137"/>
      <c r="Q6" s="39"/>
    </row>
    <row r="7" spans="1:17" ht="15" x14ac:dyDescent="0.25">
      <c r="A7" s="45"/>
      <c r="B7" s="45"/>
      <c r="C7" s="45"/>
      <c r="D7" s="38"/>
      <c r="E7" s="16"/>
      <c r="F7" s="15" t="s">
        <v>20</v>
      </c>
      <c r="G7" s="16"/>
      <c r="H7" s="51"/>
      <c r="I7" s="35"/>
      <c r="J7" s="39"/>
      <c r="K7" s="39"/>
      <c r="L7" s="46"/>
      <c r="M7" s="46"/>
      <c r="N7" s="46"/>
      <c r="O7" s="46"/>
      <c r="P7" s="46"/>
      <c r="Q7" s="39"/>
    </row>
    <row r="8" spans="1:17" s="18" customFormat="1" ht="15" x14ac:dyDescent="0.25">
      <c r="A8" s="47" t="s">
        <v>92</v>
      </c>
      <c r="B8" s="35"/>
      <c r="C8" s="37"/>
      <c r="D8" s="38"/>
      <c r="E8" s="52"/>
      <c r="F8" s="53" t="s">
        <v>2</v>
      </c>
      <c r="G8" s="54"/>
      <c r="H8" s="22"/>
      <c r="I8" s="35"/>
      <c r="J8" s="39"/>
      <c r="K8" s="39"/>
      <c r="L8" s="48" t="s">
        <v>92</v>
      </c>
      <c r="M8" s="49"/>
      <c r="N8" s="35"/>
      <c r="O8" s="39"/>
      <c r="P8" s="39"/>
      <c r="Q8" s="39"/>
    </row>
    <row r="9" spans="1:17" s="18" customFormat="1" ht="15" x14ac:dyDescent="0.25">
      <c r="A9" s="48"/>
      <c r="B9" s="49" t="s">
        <v>90</v>
      </c>
      <c r="C9" s="37"/>
      <c r="D9" s="38"/>
      <c r="E9" s="40"/>
      <c r="F9" s="40"/>
      <c r="G9" s="40"/>
      <c r="H9" s="40"/>
      <c r="I9" s="40"/>
      <c r="J9" s="39"/>
      <c r="K9" s="39"/>
      <c r="L9" s="39" t="s">
        <v>91</v>
      </c>
      <c r="M9" s="49"/>
      <c r="N9" s="35"/>
      <c r="O9" s="39"/>
      <c r="P9" s="39"/>
      <c r="Q9" s="39"/>
    </row>
    <row r="10" spans="1:17" s="18" customFormat="1" ht="15" x14ac:dyDescent="0.25">
      <c r="A10" s="50"/>
      <c r="B10" s="19"/>
      <c r="C10" s="13"/>
      <c r="D10" s="14"/>
      <c r="J10" s="12"/>
      <c r="K10" s="16"/>
      <c r="L10" s="16"/>
      <c r="M10" s="16"/>
      <c r="N10" s="16"/>
      <c r="O10" s="16"/>
      <c r="P10" s="16"/>
      <c r="Q10" s="16"/>
    </row>
    <row r="11" spans="1:17" x14ac:dyDescent="0.2">
      <c r="A11" s="15"/>
      <c r="B11" s="19"/>
      <c r="C11" s="13"/>
      <c r="D11" s="14"/>
      <c r="E11" s="18"/>
      <c r="F11" s="21" t="s">
        <v>73</v>
      </c>
      <c r="G11" s="16"/>
      <c r="H11" s="18"/>
      <c r="I11" s="21"/>
      <c r="J11" s="16"/>
      <c r="K11" s="16"/>
      <c r="L11" s="16"/>
      <c r="M11" s="16"/>
      <c r="N11" s="16"/>
      <c r="O11" s="16"/>
      <c r="P11" s="16"/>
      <c r="Q11" s="16"/>
    </row>
    <row r="12" spans="1:17" x14ac:dyDescent="0.2">
      <c r="A12" s="15"/>
      <c r="B12" s="19"/>
      <c r="C12" s="13"/>
      <c r="D12" s="14"/>
      <c r="E12" s="18"/>
      <c r="F12" s="21"/>
      <c r="G12" s="16"/>
      <c r="H12" s="18"/>
      <c r="I12" s="21"/>
      <c r="J12" s="16"/>
      <c r="K12" s="16"/>
      <c r="L12" s="16"/>
      <c r="M12" s="16"/>
      <c r="N12" s="16"/>
      <c r="O12" s="16"/>
      <c r="P12" s="16"/>
      <c r="Q12" s="16"/>
    </row>
    <row r="13" spans="1:17" ht="32.25" customHeight="1" x14ac:dyDescent="0.2">
      <c r="A13" s="15"/>
      <c r="B13" s="19"/>
      <c r="C13" s="62" t="s">
        <v>207</v>
      </c>
      <c r="D13" s="169" t="s">
        <v>222</v>
      </c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</row>
    <row r="14" spans="1:17" x14ac:dyDescent="0.2">
      <c r="A14" s="15"/>
      <c r="B14" s="19"/>
      <c r="C14" s="13"/>
      <c r="D14" s="23"/>
      <c r="E14" s="24"/>
      <c r="F14" s="25" t="s">
        <v>72</v>
      </c>
      <c r="G14" s="22"/>
      <c r="H14" s="18"/>
      <c r="I14" s="26"/>
      <c r="J14" s="22"/>
      <c r="K14" s="22"/>
      <c r="L14" s="22"/>
      <c r="M14" s="22"/>
      <c r="N14" s="22"/>
      <c r="O14" s="22"/>
      <c r="P14" s="16"/>
      <c r="Q14" s="16"/>
    </row>
    <row r="15" spans="1:17" s="18" customFormat="1" ht="15" x14ac:dyDescent="0.25">
      <c r="A15" s="15"/>
      <c r="B15" s="19"/>
      <c r="C15" s="13"/>
      <c r="D15" s="139" t="s">
        <v>3</v>
      </c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</row>
    <row r="16" spans="1:17" s="18" customFormat="1" ht="15" x14ac:dyDescent="0.25">
      <c r="A16" s="15"/>
      <c r="B16" s="19"/>
      <c r="C16" s="13"/>
      <c r="D16" s="4" t="s">
        <v>24</v>
      </c>
      <c r="E16" s="15"/>
      <c r="F16" s="16"/>
      <c r="G16" s="16"/>
      <c r="H16" s="16"/>
      <c r="I16" s="4"/>
      <c r="J16" s="141">
        <f>J63/1000</f>
        <v>1658.7463080000002</v>
      </c>
      <c r="K16" s="142"/>
      <c r="L16" s="3" t="s">
        <v>21</v>
      </c>
      <c r="M16" s="16"/>
      <c r="N16" s="16"/>
      <c r="O16" s="16"/>
      <c r="P16" s="16"/>
      <c r="Q16" s="16"/>
    </row>
    <row r="17" spans="1:17" s="18" customFormat="1" ht="15" x14ac:dyDescent="0.25">
      <c r="A17" s="15"/>
      <c r="B17" s="19"/>
      <c r="C17" s="13"/>
      <c r="D17" s="4" t="s">
        <v>22</v>
      </c>
      <c r="E17" s="15"/>
      <c r="F17" s="16"/>
      <c r="G17" s="16"/>
      <c r="H17" s="16"/>
      <c r="I17" s="4"/>
      <c r="J17" s="143" t="s">
        <v>227</v>
      </c>
      <c r="K17" s="144"/>
      <c r="L17" s="3" t="s">
        <v>23</v>
      </c>
      <c r="M17" s="16"/>
      <c r="N17" s="16"/>
      <c r="O17" s="16"/>
      <c r="P17" s="16"/>
      <c r="Q17" s="16"/>
    </row>
    <row r="18" spans="1:17" s="18" customFormat="1" x14ac:dyDescent="0.2">
      <c r="A18" s="15"/>
      <c r="B18" s="19"/>
      <c r="C18" s="13"/>
      <c r="D18" s="10" t="s">
        <v>84</v>
      </c>
      <c r="E18" s="15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s="18" customFormat="1" x14ac:dyDescent="0.2">
      <c r="A19" s="15"/>
      <c r="B19" s="19"/>
      <c r="C19" s="13"/>
      <c r="D19" s="14"/>
      <c r="E19" s="15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1:17" s="18" customFormat="1" ht="12.75" customHeight="1" x14ac:dyDescent="0.2">
      <c r="A20" s="8"/>
      <c r="B20" s="1"/>
      <c r="C20" s="117"/>
      <c r="D20" s="116"/>
      <c r="E20" s="20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s="18" customFormat="1" ht="12.75" customHeight="1" x14ac:dyDescent="0.2">
      <c r="A21" s="145" t="s">
        <v>4</v>
      </c>
      <c r="B21" s="147" t="s">
        <v>5</v>
      </c>
      <c r="C21" s="145" t="s">
        <v>6</v>
      </c>
      <c r="D21" s="145" t="s">
        <v>7</v>
      </c>
      <c r="E21" s="145" t="s">
        <v>8</v>
      </c>
      <c r="F21" s="145" t="s">
        <v>9</v>
      </c>
      <c r="G21" s="146"/>
      <c r="H21" s="146"/>
      <c r="I21" s="146"/>
      <c r="J21" s="145" t="s">
        <v>10</v>
      </c>
      <c r="K21" s="146"/>
      <c r="L21" s="146"/>
      <c r="M21" s="146"/>
      <c r="N21" s="145" t="s">
        <v>11</v>
      </c>
      <c r="O21" s="145" t="s">
        <v>12</v>
      </c>
      <c r="P21" s="145" t="s">
        <v>13</v>
      </c>
      <c r="Q21" s="145" t="s">
        <v>14</v>
      </c>
    </row>
    <row r="22" spans="1:17" s="18" customFormat="1" x14ac:dyDescent="0.2">
      <c r="A22" s="146"/>
      <c r="B22" s="148"/>
      <c r="C22" s="145"/>
      <c r="D22" s="145"/>
      <c r="E22" s="146"/>
      <c r="F22" s="145" t="s">
        <v>15</v>
      </c>
      <c r="G22" s="145" t="s">
        <v>16</v>
      </c>
      <c r="H22" s="146"/>
      <c r="I22" s="146"/>
      <c r="J22" s="145" t="s">
        <v>15</v>
      </c>
      <c r="K22" s="145" t="s">
        <v>16</v>
      </c>
      <c r="L22" s="146"/>
      <c r="M22" s="146"/>
      <c r="N22" s="145"/>
      <c r="O22" s="145"/>
      <c r="P22" s="145"/>
      <c r="Q22" s="145"/>
    </row>
    <row r="23" spans="1:17" s="18" customFormat="1" x14ac:dyDescent="0.2">
      <c r="A23" s="146"/>
      <c r="B23" s="148"/>
      <c r="C23" s="145"/>
      <c r="D23" s="145"/>
      <c r="E23" s="146"/>
      <c r="F23" s="146"/>
      <c r="G23" s="113" t="s">
        <v>17</v>
      </c>
      <c r="H23" s="113" t="s">
        <v>18</v>
      </c>
      <c r="I23" s="113" t="s">
        <v>19</v>
      </c>
      <c r="J23" s="146"/>
      <c r="K23" s="113" t="s">
        <v>17</v>
      </c>
      <c r="L23" s="113" t="s">
        <v>18</v>
      </c>
      <c r="M23" s="113" t="s">
        <v>19</v>
      </c>
      <c r="N23" s="145"/>
      <c r="O23" s="145"/>
      <c r="P23" s="145"/>
      <c r="Q23" s="145"/>
    </row>
    <row r="24" spans="1:17" s="18" customFormat="1" ht="12.75" customHeight="1" x14ac:dyDescent="0.2">
      <c r="A24" s="27">
        <v>1</v>
      </c>
      <c r="B24" s="115">
        <v>2</v>
      </c>
      <c r="C24" s="113">
        <v>3</v>
      </c>
      <c r="D24" s="113">
        <v>4</v>
      </c>
      <c r="E24" s="27">
        <v>5</v>
      </c>
      <c r="F24" s="114">
        <v>6</v>
      </c>
      <c r="G24" s="114">
        <v>7</v>
      </c>
      <c r="H24" s="114">
        <v>8</v>
      </c>
      <c r="I24" s="114">
        <v>9</v>
      </c>
      <c r="J24" s="114">
        <v>10</v>
      </c>
      <c r="K24" s="114">
        <v>11</v>
      </c>
      <c r="L24" s="114">
        <v>12</v>
      </c>
      <c r="M24" s="114">
        <v>13</v>
      </c>
      <c r="N24" s="114">
        <v>14</v>
      </c>
      <c r="O24" s="114">
        <v>15</v>
      </c>
      <c r="P24" s="114">
        <v>16</v>
      </c>
      <c r="Q24" s="114">
        <v>17</v>
      </c>
    </row>
    <row r="25" spans="1:17" s="18" customFormat="1" x14ac:dyDescent="0.2">
      <c r="A25" s="149" t="s">
        <v>25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</row>
    <row r="26" spans="1:17" s="18" customFormat="1" ht="45" x14ac:dyDescent="0.2">
      <c r="A26" s="30" t="s">
        <v>26</v>
      </c>
      <c r="B26" s="31" t="s">
        <v>74</v>
      </c>
      <c r="C26" s="112" t="s">
        <v>27</v>
      </c>
      <c r="D26" s="11" t="s">
        <v>228</v>
      </c>
      <c r="E26" s="11" t="s">
        <v>28</v>
      </c>
      <c r="F26" s="32">
        <v>5760.58</v>
      </c>
      <c r="G26" s="32">
        <v>3796.72</v>
      </c>
      <c r="H26" s="32">
        <v>2.41</v>
      </c>
      <c r="I26" s="28"/>
      <c r="J26" s="28">
        <v>3456.35</v>
      </c>
      <c r="K26" s="28">
        <v>2278.0300000000002</v>
      </c>
      <c r="L26" s="28">
        <v>1.45</v>
      </c>
      <c r="M26" s="28"/>
      <c r="N26" s="28">
        <v>323.39999999999998</v>
      </c>
      <c r="O26" s="28">
        <v>194.04</v>
      </c>
      <c r="P26" s="28"/>
      <c r="Q26" s="28"/>
    </row>
    <row r="27" spans="1:17" s="18" customFormat="1" ht="45" x14ac:dyDescent="0.2">
      <c r="A27" s="30" t="s">
        <v>29</v>
      </c>
      <c r="B27" s="31" t="s">
        <v>75</v>
      </c>
      <c r="C27" s="112" t="s">
        <v>30</v>
      </c>
      <c r="D27" s="11" t="s">
        <v>31</v>
      </c>
      <c r="E27" s="11" t="s">
        <v>229</v>
      </c>
      <c r="F27" s="32">
        <v>39.549999999999997</v>
      </c>
      <c r="G27" s="32">
        <v>30.73</v>
      </c>
      <c r="H27" s="28"/>
      <c r="I27" s="28"/>
      <c r="J27" s="28">
        <v>1178.5899999999999</v>
      </c>
      <c r="K27" s="28">
        <v>915.75</v>
      </c>
      <c r="L27" s="28"/>
      <c r="M27" s="28"/>
      <c r="N27" s="28">
        <v>2.71</v>
      </c>
      <c r="O27" s="28">
        <v>80.760000000000005</v>
      </c>
      <c r="P27" s="28"/>
      <c r="Q27" s="28"/>
    </row>
    <row r="28" spans="1:17" s="18" customFormat="1" ht="45" x14ac:dyDescent="0.2">
      <c r="A28" s="30" t="s">
        <v>32</v>
      </c>
      <c r="B28" s="31" t="s">
        <v>76</v>
      </c>
      <c r="C28" s="112" t="s">
        <v>33</v>
      </c>
      <c r="D28" s="11" t="s">
        <v>34</v>
      </c>
      <c r="E28" s="11" t="s">
        <v>35</v>
      </c>
      <c r="F28" s="32">
        <v>133.44</v>
      </c>
      <c r="G28" s="32">
        <v>59.72</v>
      </c>
      <c r="H28" s="32">
        <v>73.72</v>
      </c>
      <c r="I28" s="28"/>
      <c r="J28" s="28">
        <v>23923.119999999999</v>
      </c>
      <c r="K28" s="28">
        <v>10706.6</v>
      </c>
      <c r="L28" s="28">
        <v>13216.52</v>
      </c>
      <c r="M28" s="28"/>
      <c r="N28" s="28">
        <v>5.54</v>
      </c>
      <c r="O28" s="28">
        <v>993.21</v>
      </c>
      <c r="P28" s="28"/>
      <c r="Q28" s="28"/>
    </row>
    <row r="29" spans="1:17" s="18" customFormat="1" ht="45" x14ac:dyDescent="0.2">
      <c r="A29" s="30" t="s">
        <v>36</v>
      </c>
      <c r="B29" s="31" t="s">
        <v>77</v>
      </c>
      <c r="C29" s="112" t="s">
        <v>37</v>
      </c>
      <c r="D29" s="11" t="s">
        <v>34</v>
      </c>
      <c r="E29" s="11" t="s">
        <v>38</v>
      </c>
      <c r="F29" s="32">
        <v>58.1</v>
      </c>
      <c r="G29" s="32">
        <v>22.6</v>
      </c>
      <c r="H29" s="32">
        <v>35.5</v>
      </c>
      <c r="I29" s="28"/>
      <c r="J29" s="28">
        <v>-10416.17</v>
      </c>
      <c r="K29" s="28">
        <v>-4051.73</v>
      </c>
      <c r="L29" s="28">
        <v>-6364.44</v>
      </c>
      <c r="M29" s="28"/>
      <c r="N29" s="28">
        <v>2.1</v>
      </c>
      <c r="O29" s="28">
        <v>-376.49</v>
      </c>
      <c r="P29" s="28"/>
      <c r="Q29" s="28"/>
    </row>
    <row r="30" spans="1:17" s="18" customFormat="1" ht="45" x14ac:dyDescent="0.2">
      <c r="A30" s="30" t="s">
        <v>39</v>
      </c>
      <c r="B30" s="31" t="s">
        <v>78</v>
      </c>
      <c r="C30" s="112" t="s">
        <v>40</v>
      </c>
      <c r="D30" s="11" t="s">
        <v>41</v>
      </c>
      <c r="E30" s="27">
        <v>17928</v>
      </c>
      <c r="F30" s="32">
        <v>3.16</v>
      </c>
      <c r="G30" s="28"/>
      <c r="H30" s="28"/>
      <c r="I30" s="28"/>
      <c r="J30" s="28">
        <v>56652.480000000003</v>
      </c>
      <c r="K30" s="28"/>
      <c r="L30" s="28"/>
      <c r="M30" s="28"/>
      <c r="N30" s="28"/>
      <c r="O30" s="28"/>
      <c r="P30" s="28"/>
      <c r="Q30" s="28"/>
    </row>
    <row r="31" spans="1:17" s="18" customFormat="1" ht="56.25" x14ac:dyDescent="0.2">
      <c r="A31" s="30" t="s">
        <v>42</v>
      </c>
      <c r="B31" s="31" t="s">
        <v>79</v>
      </c>
      <c r="C31" s="112" t="s">
        <v>43</v>
      </c>
      <c r="D31" s="11" t="s">
        <v>228</v>
      </c>
      <c r="E31" s="11" t="s">
        <v>44</v>
      </c>
      <c r="F31" s="32">
        <v>2082.89</v>
      </c>
      <c r="G31" s="32">
        <v>2080.16</v>
      </c>
      <c r="H31" s="32">
        <v>1.26</v>
      </c>
      <c r="I31" s="28"/>
      <c r="J31" s="28">
        <v>6831.88</v>
      </c>
      <c r="K31" s="28">
        <v>6822.92</v>
      </c>
      <c r="L31" s="28">
        <v>4.13</v>
      </c>
      <c r="M31" s="28"/>
      <c r="N31" s="28">
        <v>188.25</v>
      </c>
      <c r="O31" s="28">
        <v>617.46</v>
      </c>
      <c r="P31" s="28"/>
      <c r="Q31" s="28"/>
    </row>
    <row r="32" spans="1:17" s="18" customFormat="1" ht="45" x14ac:dyDescent="0.2">
      <c r="A32" s="30" t="s">
        <v>45</v>
      </c>
      <c r="B32" s="31" t="s">
        <v>80</v>
      </c>
      <c r="C32" s="112" t="s">
        <v>46</v>
      </c>
      <c r="D32" s="11" t="s">
        <v>47</v>
      </c>
      <c r="E32" s="11" t="s">
        <v>48</v>
      </c>
      <c r="F32" s="32">
        <v>3.5</v>
      </c>
      <c r="G32" s="28"/>
      <c r="H32" s="28"/>
      <c r="I32" s="28"/>
      <c r="J32" s="28">
        <v>10332</v>
      </c>
      <c r="K32" s="28"/>
      <c r="L32" s="28"/>
      <c r="M32" s="28"/>
      <c r="N32" s="28"/>
      <c r="O32" s="28"/>
      <c r="P32" s="28"/>
      <c r="Q32" s="28"/>
    </row>
    <row r="33" spans="1:17" s="18" customFormat="1" ht="45" x14ac:dyDescent="0.2">
      <c r="A33" s="30" t="s">
        <v>49</v>
      </c>
      <c r="B33" s="31" t="s">
        <v>81</v>
      </c>
      <c r="C33" s="112" t="s">
        <v>50</v>
      </c>
      <c r="D33" s="11" t="s">
        <v>51</v>
      </c>
      <c r="E33" s="11" t="s">
        <v>52</v>
      </c>
      <c r="F33" s="32">
        <v>1341.76</v>
      </c>
      <c r="G33" s="32">
        <v>205.07</v>
      </c>
      <c r="H33" s="32">
        <v>526.44000000000005</v>
      </c>
      <c r="I33" s="28"/>
      <c r="J33" s="28">
        <v>55387.85</v>
      </c>
      <c r="K33" s="28">
        <v>8465.2900000000009</v>
      </c>
      <c r="L33" s="28">
        <v>21731.439999999999</v>
      </c>
      <c r="M33" s="28"/>
      <c r="N33" s="28">
        <v>16.353000000000002</v>
      </c>
      <c r="O33" s="28">
        <v>675.05</v>
      </c>
      <c r="P33" s="28"/>
      <c r="Q33" s="28"/>
    </row>
    <row r="34" spans="1:17" s="18" customFormat="1" ht="56.25" x14ac:dyDescent="0.2">
      <c r="A34" s="30" t="s">
        <v>132</v>
      </c>
      <c r="B34" s="31" t="s">
        <v>230</v>
      </c>
      <c r="C34" s="112" t="s">
        <v>231</v>
      </c>
      <c r="D34" s="11" t="s">
        <v>219</v>
      </c>
      <c r="E34" s="11" t="s">
        <v>232</v>
      </c>
      <c r="F34" s="32">
        <v>1407.84</v>
      </c>
      <c r="G34" s="32">
        <v>818.78</v>
      </c>
      <c r="H34" s="32">
        <v>8.7799999999999994</v>
      </c>
      <c r="I34" s="28"/>
      <c r="J34" s="28">
        <v>9390.2900000000009</v>
      </c>
      <c r="K34" s="28">
        <v>5461.26</v>
      </c>
      <c r="L34" s="28">
        <v>58.56</v>
      </c>
      <c r="M34" s="28"/>
      <c r="N34" s="28">
        <v>74.98</v>
      </c>
      <c r="O34" s="28">
        <v>500.12</v>
      </c>
      <c r="P34" s="28"/>
      <c r="Q34" s="28"/>
    </row>
    <row r="35" spans="1:17" s="18" customFormat="1" ht="56.25" x14ac:dyDescent="0.2">
      <c r="A35" s="30" t="s">
        <v>55</v>
      </c>
      <c r="B35" s="31" t="s">
        <v>82</v>
      </c>
      <c r="C35" s="112" t="s">
        <v>56</v>
      </c>
      <c r="D35" s="11" t="s">
        <v>57</v>
      </c>
      <c r="E35" s="27">
        <v>0.5</v>
      </c>
      <c r="F35" s="32">
        <v>20.52</v>
      </c>
      <c r="G35" s="28"/>
      <c r="H35" s="28"/>
      <c r="I35" s="28"/>
      <c r="J35" s="28">
        <v>10.26</v>
      </c>
      <c r="K35" s="28"/>
      <c r="L35" s="28"/>
      <c r="M35" s="28"/>
      <c r="N35" s="28"/>
      <c r="O35" s="28"/>
      <c r="P35" s="28"/>
      <c r="Q35" s="28"/>
    </row>
    <row r="36" spans="1:17" s="18" customFormat="1" ht="12.75" customHeight="1" x14ac:dyDescent="0.2">
      <c r="A36" s="30" t="s">
        <v>58</v>
      </c>
      <c r="B36" s="31" t="s">
        <v>83</v>
      </c>
      <c r="C36" s="112" t="s">
        <v>59</v>
      </c>
      <c r="D36" s="11" t="s">
        <v>57</v>
      </c>
      <c r="E36" s="27">
        <v>0.5</v>
      </c>
      <c r="F36" s="32">
        <v>16.36</v>
      </c>
      <c r="G36" s="28"/>
      <c r="H36" s="32">
        <v>16.36</v>
      </c>
      <c r="I36" s="28"/>
      <c r="J36" s="28">
        <v>8.18</v>
      </c>
      <c r="K36" s="28"/>
      <c r="L36" s="28">
        <v>8.18</v>
      </c>
      <c r="M36" s="28"/>
      <c r="N36" s="28"/>
      <c r="O36" s="28"/>
      <c r="P36" s="28"/>
      <c r="Q36" s="28"/>
    </row>
    <row r="37" spans="1:17" s="18" customFormat="1" ht="12.75" customHeight="1" x14ac:dyDescent="0.2">
      <c r="A37" s="131" t="s">
        <v>60</v>
      </c>
      <c r="B37" s="132"/>
      <c r="C37" s="132"/>
      <c r="D37" s="132"/>
      <c r="E37" s="132"/>
      <c r="F37" s="132"/>
      <c r="G37" s="132"/>
      <c r="H37" s="132"/>
      <c r="I37" s="132"/>
      <c r="J37" s="32">
        <v>156754.82999999999</v>
      </c>
      <c r="K37" s="32">
        <v>30598.12</v>
      </c>
      <c r="L37" s="32">
        <v>28655.84</v>
      </c>
      <c r="M37" s="28"/>
      <c r="N37" s="28"/>
      <c r="O37" s="32">
        <v>2684.15</v>
      </c>
      <c r="P37" s="28"/>
      <c r="Q37" s="28"/>
    </row>
    <row r="38" spans="1:17" s="18" customFormat="1" ht="12.75" customHeight="1" x14ac:dyDescent="0.2">
      <c r="A38" s="131" t="s">
        <v>61</v>
      </c>
      <c r="B38" s="132"/>
      <c r="C38" s="132"/>
      <c r="D38" s="132"/>
      <c r="E38" s="132"/>
      <c r="F38" s="132"/>
      <c r="G38" s="132"/>
      <c r="H38" s="132"/>
      <c r="I38" s="132"/>
      <c r="J38" s="32">
        <v>30848.95</v>
      </c>
      <c r="K38" s="28"/>
      <c r="L38" s="28"/>
      <c r="M38" s="28"/>
      <c r="N38" s="28"/>
      <c r="O38" s="28"/>
      <c r="P38" s="28"/>
      <c r="Q38" s="28"/>
    </row>
    <row r="39" spans="1:17" s="18" customFormat="1" ht="12.75" customHeight="1" x14ac:dyDescent="0.2">
      <c r="A39" s="131" t="s">
        <v>218</v>
      </c>
      <c r="B39" s="132"/>
      <c r="C39" s="132"/>
      <c r="D39" s="132"/>
      <c r="E39" s="132"/>
      <c r="F39" s="132"/>
      <c r="G39" s="132"/>
      <c r="H39" s="132"/>
      <c r="I39" s="132"/>
      <c r="J39" s="28"/>
      <c r="K39" s="28"/>
      <c r="L39" s="28"/>
      <c r="M39" s="28"/>
      <c r="N39" s="28"/>
      <c r="O39" s="28"/>
      <c r="P39" s="28"/>
      <c r="Q39" s="28"/>
    </row>
    <row r="40" spans="1:17" s="18" customFormat="1" ht="12.75" customHeight="1" x14ac:dyDescent="0.2">
      <c r="A40" s="131" t="s">
        <v>233</v>
      </c>
      <c r="B40" s="132"/>
      <c r="C40" s="132"/>
      <c r="D40" s="132"/>
      <c r="E40" s="132"/>
      <c r="F40" s="132"/>
      <c r="G40" s="132"/>
      <c r="H40" s="132"/>
      <c r="I40" s="132"/>
      <c r="J40" s="32">
        <v>7189.75</v>
      </c>
      <c r="K40" s="28"/>
      <c r="L40" s="28"/>
      <c r="M40" s="28"/>
      <c r="N40" s="28"/>
      <c r="O40" s="28"/>
      <c r="P40" s="28"/>
      <c r="Q40" s="28"/>
    </row>
    <row r="41" spans="1:17" s="18" customFormat="1" ht="12.75" customHeight="1" x14ac:dyDescent="0.2">
      <c r="A41" s="131" t="s">
        <v>234</v>
      </c>
      <c r="B41" s="132"/>
      <c r="C41" s="132"/>
      <c r="D41" s="132"/>
      <c r="E41" s="132"/>
      <c r="F41" s="132"/>
      <c r="G41" s="132"/>
      <c r="H41" s="132"/>
      <c r="I41" s="132"/>
      <c r="J41" s="32">
        <v>787.55</v>
      </c>
      <c r="K41" s="28"/>
      <c r="L41" s="28"/>
      <c r="M41" s="28"/>
      <c r="N41" s="28"/>
      <c r="O41" s="28"/>
      <c r="P41" s="28"/>
      <c r="Q41" s="28"/>
    </row>
    <row r="42" spans="1:17" s="18" customFormat="1" ht="12.75" customHeight="1" x14ac:dyDescent="0.2">
      <c r="A42" s="131" t="s">
        <v>235</v>
      </c>
      <c r="B42" s="132"/>
      <c r="C42" s="132"/>
      <c r="D42" s="132"/>
      <c r="E42" s="132"/>
      <c r="F42" s="132"/>
      <c r="G42" s="132"/>
      <c r="H42" s="132"/>
      <c r="I42" s="132"/>
      <c r="J42" s="32">
        <v>8888.5499999999993</v>
      </c>
      <c r="K42" s="28"/>
      <c r="L42" s="28"/>
      <c r="M42" s="28"/>
      <c r="N42" s="28"/>
      <c r="O42" s="28"/>
      <c r="P42" s="28"/>
      <c r="Q42" s="28"/>
    </row>
    <row r="43" spans="1:17" s="18" customFormat="1" ht="12.75" customHeight="1" x14ac:dyDescent="0.2">
      <c r="A43" s="131" t="s">
        <v>236</v>
      </c>
      <c r="B43" s="132"/>
      <c r="C43" s="132"/>
      <c r="D43" s="132"/>
      <c r="E43" s="132"/>
      <c r="F43" s="132"/>
      <c r="G43" s="132"/>
      <c r="H43" s="132"/>
      <c r="I43" s="132"/>
      <c r="J43" s="32">
        <v>7320.36</v>
      </c>
      <c r="K43" s="28"/>
      <c r="L43" s="28"/>
      <c r="M43" s="28"/>
      <c r="N43" s="28"/>
      <c r="O43" s="28"/>
      <c r="P43" s="28"/>
      <c r="Q43" s="28"/>
    </row>
    <row r="44" spans="1:17" s="18" customFormat="1" ht="12.75" customHeight="1" x14ac:dyDescent="0.2">
      <c r="A44" s="131" t="s">
        <v>237</v>
      </c>
      <c r="B44" s="132"/>
      <c r="C44" s="132"/>
      <c r="D44" s="132"/>
      <c r="E44" s="132"/>
      <c r="F44" s="132"/>
      <c r="G44" s="132"/>
      <c r="H44" s="132"/>
      <c r="I44" s="132"/>
      <c r="J44" s="32">
        <v>6662.74</v>
      </c>
      <c r="K44" s="28"/>
      <c r="L44" s="28"/>
      <c r="M44" s="28"/>
      <c r="N44" s="28"/>
      <c r="O44" s="28"/>
      <c r="P44" s="28"/>
      <c r="Q44" s="28"/>
    </row>
    <row r="45" spans="1:17" s="18" customFormat="1" ht="12.75" customHeight="1" x14ac:dyDescent="0.2">
      <c r="A45" s="131" t="s">
        <v>62</v>
      </c>
      <c r="B45" s="132"/>
      <c r="C45" s="132"/>
      <c r="D45" s="132"/>
      <c r="E45" s="132"/>
      <c r="F45" s="132"/>
      <c r="G45" s="132"/>
      <c r="H45" s="132"/>
      <c r="I45" s="132"/>
      <c r="J45" s="32">
        <v>16876.78</v>
      </c>
      <c r="K45" s="28"/>
      <c r="L45" s="28"/>
      <c r="M45" s="28"/>
      <c r="N45" s="28"/>
      <c r="O45" s="28"/>
      <c r="P45" s="28"/>
      <c r="Q45" s="28"/>
    </row>
    <row r="46" spans="1:17" s="18" customFormat="1" ht="12.75" customHeight="1" x14ac:dyDescent="0.2">
      <c r="A46" s="131" t="s">
        <v>218</v>
      </c>
      <c r="B46" s="132"/>
      <c r="C46" s="132"/>
      <c r="D46" s="132"/>
      <c r="E46" s="132"/>
      <c r="F46" s="132"/>
      <c r="G46" s="132"/>
      <c r="H46" s="132"/>
      <c r="I46" s="132"/>
      <c r="J46" s="28"/>
      <c r="K46" s="28"/>
      <c r="L46" s="28"/>
      <c r="M46" s="28"/>
      <c r="N46" s="28"/>
      <c r="O46" s="28"/>
      <c r="P46" s="28"/>
      <c r="Q46" s="28"/>
    </row>
    <row r="47" spans="1:17" s="18" customFormat="1" ht="12.75" customHeight="1" x14ac:dyDescent="0.2">
      <c r="A47" s="131" t="s">
        <v>238</v>
      </c>
      <c r="B47" s="132"/>
      <c r="C47" s="132"/>
      <c r="D47" s="132"/>
      <c r="E47" s="132"/>
      <c r="F47" s="132"/>
      <c r="G47" s="132"/>
      <c r="H47" s="132"/>
      <c r="I47" s="132"/>
      <c r="J47" s="32">
        <v>4550.4799999999996</v>
      </c>
      <c r="K47" s="28"/>
      <c r="L47" s="28"/>
      <c r="M47" s="28"/>
      <c r="N47" s="28"/>
      <c r="O47" s="28"/>
      <c r="P47" s="28"/>
      <c r="Q47" s="28"/>
    </row>
    <row r="48" spans="1:17" s="18" customFormat="1" ht="12.75" customHeight="1" x14ac:dyDescent="0.2">
      <c r="A48" s="131" t="s">
        <v>239</v>
      </c>
      <c r="B48" s="132"/>
      <c r="C48" s="132"/>
      <c r="D48" s="132"/>
      <c r="E48" s="132"/>
      <c r="F48" s="132"/>
      <c r="G48" s="132"/>
      <c r="H48" s="132"/>
      <c r="I48" s="132"/>
      <c r="J48" s="32">
        <v>3978.69</v>
      </c>
      <c r="K48" s="28"/>
      <c r="L48" s="28"/>
      <c r="M48" s="28"/>
      <c r="N48" s="28"/>
      <c r="O48" s="28"/>
      <c r="P48" s="28"/>
      <c r="Q48" s="28"/>
    </row>
    <row r="49" spans="1:17" s="18" customFormat="1" ht="12.75" customHeight="1" x14ac:dyDescent="0.2">
      <c r="A49" s="131" t="s">
        <v>240</v>
      </c>
      <c r="B49" s="132"/>
      <c r="C49" s="132"/>
      <c r="D49" s="132"/>
      <c r="E49" s="132"/>
      <c r="F49" s="132"/>
      <c r="G49" s="132"/>
      <c r="H49" s="132"/>
      <c r="I49" s="132"/>
      <c r="J49" s="32">
        <v>641.03</v>
      </c>
      <c r="K49" s="28"/>
      <c r="L49" s="28"/>
      <c r="M49" s="28"/>
      <c r="N49" s="28"/>
      <c r="O49" s="28"/>
      <c r="P49" s="28"/>
      <c r="Q49" s="28"/>
    </row>
    <row r="50" spans="1:17" ht="15" customHeight="1" x14ac:dyDescent="0.2">
      <c r="A50" s="131" t="s">
        <v>241</v>
      </c>
      <c r="B50" s="132"/>
      <c r="C50" s="132"/>
      <c r="D50" s="132"/>
      <c r="E50" s="132"/>
      <c r="F50" s="132"/>
      <c r="G50" s="132"/>
      <c r="H50" s="132"/>
      <c r="I50" s="132"/>
      <c r="J50" s="32">
        <v>3992.92</v>
      </c>
      <c r="K50" s="28"/>
      <c r="L50" s="28"/>
      <c r="M50" s="28"/>
      <c r="N50" s="28"/>
      <c r="O50" s="28"/>
      <c r="P50" s="28"/>
      <c r="Q50" s="28"/>
    </row>
    <row r="51" spans="1:17" s="18" customFormat="1" ht="12.75" customHeight="1" x14ac:dyDescent="0.2">
      <c r="A51" s="131" t="s">
        <v>242</v>
      </c>
      <c r="B51" s="132"/>
      <c r="C51" s="132"/>
      <c r="D51" s="132"/>
      <c r="E51" s="132"/>
      <c r="F51" s="132"/>
      <c r="G51" s="132"/>
      <c r="H51" s="132"/>
      <c r="I51" s="132"/>
      <c r="J51" s="32">
        <v>3713.66</v>
      </c>
      <c r="K51" s="28"/>
      <c r="L51" s="28"/>
      <c r="M51" s="28"/>
      <c r="N51" s="28"/>
      <c r="O51" s="28"/>
      <c r="P51" s="28"/>
      <c r="Q51" s="28"/>
    </row>
    <row r="52" spans="1:17" s="18" customFormat="1" ht="12.75" customHeight="1" x14ac:dyDescent="0.2">
      <c r="A52" s="149" t="s">
        <v>63</v>
      </c>
      <c r="B52" s="132"/>
      <c r="C52" s="132"/>
      <c r="D52" s="132"/>
      <c r="E52" s="132"/>
      <c r="F52" s="132"/>
      <c r="G52" s="132"/>
      <c r="H52" s="132"/>
      <c r="I52" s="132"/>
      <c r="J52" s="28"/>
      <c r="K52" s="28"/>
      <c r="L52" s="28"/>
      <c r="M52" s="28"/>
      <c r="N52" s="28"/>
      <c r="O52" s="28"/>
      <c r="P52" s="28"/>
      <c r="Q52" s="28"/>
    </row>
    <row r="53" spans="1:17" s="18" customFormat="1" ht="12.75" customHeight="1" x14ac:dyDescent="0.2">
      <c r="A53" s="131" t="s">
        <v>64</v>
      </c>
      <c r="B53" s="132"/>
      <c r="C53" s="132"/>
      <c r="D53" s="132"/>
      <c r="E53" s="132"/>
      <c r="F53" s="132"/>
      <c r="G53" s="132"/>
      <c r="H53" s="132"/>
      <c r="I53" s="132"/>
      <c r="J53" s="32">
        <v>22028.46</v>
      </c>
      <c r="K53" s="28"/>
      <c r="L53" s="28"/>
      <c r="M53" s="28"/>
      <c r="N53" s="28"/>
      <c r="O53" s="32">
        <v>811.5</v>
      </c>
      <c r="P53" s="28"/>
      <c r="Q53" s="28"/>
    </row>
    <row r="54" spans="1:17" ht="12.75" customHeight="1" x14ac:dyDescent="0.2">
      <c r="A54" s="131" t="s">
        <v>65</v>
      </c>
      <c r="B54" s="132"/>
      <c r="C54" s="132"/>
      <c r="D54" s="132"/>
      <c r="E54" s="132"/>
      <c r="F54" s="132"/>
      <c r="G54" s="132"/>
      <c r="H54" s="132"/>
      <c r="I54" s="132"/>
      <c r="J54" s="32">
        <v>2607.17</v>
      </c>
      <c r="K54" s="28"/>
      <c r="L54" s="28"/>
      <c r="M54" s="28"/>
      <c r="N54" s="28"/>
      <c r="O54" s="32">
        <v>80.760000000000005</v>
      </c>
      <c r="P54" s="28"/>
      <c r="Q54" s="28"/>
    </row>
    <row r="55" spans="1:17" ht="12.75" customHeight="1" x14ac:dyDescent="0.2">
      <c r="A55" s="131" t="s">
        <v>243</v>
      </c>
      <c r="B55" s="132"/>
      <c r="C55" s="132"/>
      <c r="D55" s="132"/>
      <c r="E55" s="132"/>
      <c r="F55" s="132"/>
      <c r="G55" s="132"/>
      <c r="H55" s="132"/>
      <c r="I55" s="132"/>
      <c r="J55" s="32">
        <v>81472.710000000006</v>
      </c>
      <c r="K55" s="28"/>
      <c r="L55" s="28"/>
      <c r="M55" s="28"/>
      <c r="N55" s="28"/>
      <c r="O55" s="32">
        <v>616.72</v>
      </c>
      <c r="P55" s="28"/>
      <c r="Q55" s="28"/>
    </row>
    <row r="56" spans="1:17" ht="12.75" customHeight="1" x14ac:dyDescent="0.2">
      <c r="A56" s="131" t="s">
        <v>66</v>
      </c>
      <c r="B56" s="132"/>
      <c r="C56" s="132"/>
      <c r="D56" s="132"/>
      <c r="E56" s="132"/>
      <c r="F56" s="132"/>
      <c r="G56" s="132"/>
      <c r="H56" s="132"/>
      <c r="I56" s="132"/>
      <c r="J56" s="32">
        <v>78587.09</v>
      </c>
      <c r="K56" s="28"/>
      <c r="L56" s="28"/>
      <c r="M56" s="28"/>
      <c r="N56" s="28"/>
      <c r="O56" s="32">
        <v>675.05</v>
      </c>
      <c r="P56" s="28"/>
      <c r="Q56" s="28"/>
    </row>
    <row r="57" spans="1:17" s="18" customFormat="1" ht="12.75" customHeight="1" x14ac:dyDescent="0.2">
      <c r="A57" s="131" t="s">
        <v>220</v>
      </c>
      <c r="B57" s="132"/>
      <c r="C57" s="132"/>
      <c r="D57" s="132"/>
      <c r="E57" s="132"/>
      <c r="F57" s="132"/>
      <c r="G57" s="132"/>
      <c r="H57" s="132"/>
      <c r="I57" s="132"/>
      <c r="J57" s="32">
        <v>19766.689999999999</v>
      </c>
      <c r="K57" s="28"/>
      <c r="L57" s="28"/>
      <c r="M57" s="28"/>
      <c r="N57" s="28"/>
      <c r="O57" s="32">
        <v>500.12</v>
      </c>
      <c r="P57" s="28"/>
      <c r="Q57" s="28"/>
    </row>
    <row r="58" spans="1:17" s="18" customFormat="1" ht="12.75" customHeight="1" x14ac:dyDescent="0.2">
      <c r="A58" s="131" t="s">
        <v>67</v>
      </c>
      <c r="B58" s="132"/>
      <c r="C58" s="132"/>
      <c r="D58" s="132"/>
      <c r="E58" s="132"/>
      <c r="F58" s="132"/>
      <c r="G58" s="132"/>
      <c r="H58" s="132"/>
      <c r="I58" s="132"/>
      <c r="J58" s="32">
        <v>10.26</v>
      </c>
      <c r="K58" s="28"/>
      <c r="L58" s="28"/>
      <c r="M58" s="28"/>
      <c r="N58" s="28"/>
      <c r="O58" s="28"/>
      <c r="P58" s="28"/>
      <c r="Q58" s="28"/>
    </row>
    <row r="59" spans="1:17" s="18" customFormat="1" ht="12.75" customHeight="1" x14ac:dyDescent="0.2">
      <c r="A59" s="131" t="s">
        <v>68</v>
      </c>
      <c r="B59" s="132"/>
      <c r="C59" s="132"/>
      <c r="D59" s="132"/>
      <c r="E59" s="132"/>
      <c r="F59" s="132"/>
      <c r="G59" s="132"/>
      <c r="H59" s="132"/>
      <c r="I59" s="132"/>
      <c r="J59" s="32">
        <v>8.18</v>
      </c>
      <c r="K59" s="28"/>
      <c r="L59" s="28"/>
      <c r="M59" s="28"/>
      <c r="N59" s="28"/>
      <c r="O59" s="28"/>
      <c r="P59" s="28"/>
      <c r="Q59" s="28"/>
    </row>
    <row r="60" spans="1:17" ht="12.75" customHeight="1" x14ac:dyDescent="0.2">
      <c r="A60" s="131" t="s">
        <v>69</v>
      </c>
      <c r="B60" s="132"/>
      <c r="C60" s="132"/>
      <c r="D60" s="132"/>
      <c r="E60" s="132"/>
      <c r="F60" s="132"/>
      <c r="G60" s="132"/>
      <c r="H60" s="132"/>
      <c r="I60" s="132"/>
      <c r="J60" s="32">
        <v>204480.56</v>
      </c>
      <c r="K60" s="28"/>
      <c r="L60" s="28"/>
      <c r="M60" s="28"/>
      <c r="N60" s="28"/>
      <c r="O60" s="32">
        <v>2684.15</v>
      </c>
      <c r="P60" s="28"/>
      <c r="Q60" s="28"/>
    </row>
    <row r="61" spans="1:17" x14ac:dyDescent="0.2">
      <c r="A61" s="131" t="s">
        <v>244</v>
      </c>
      <c r="B61" s="132"/>
      <c r="C61" s="132"/>
      <c r="D61" s="132"/>
      <c r="E61" s="132"/>
      <c r="F61" s="132"/>
      <c r="G61" s="132"/>
      <c r="H61" s="132"/>
      <c r="I61" s="132"/>
      <c r="J61" s="32">
        <v>1382288.59</v>
      </c>
      <c r="K61" s="28"/>
      <c r="L61" s="28"/>
      <c r="M61" s="28"/>
      <c r="N61" s="28"/>
      <c r="O61" s="28"/>
      <c r="P61" s="28"/>
      <c r="Q61" s="28"/>
    </row>
    <row r="62" spans="1:17" s="18" customFormat="1" ht="15" x14ac:dyDescent="0.2">
      <c r="A62" s="128" t="s">
        <v>93</v>
      </c>
      <c r="B62" s="171"/>
      <c r="C62" s="171"/>
      <c r="D62" s="171"/>
      <c r="E62" s="171"/>
      <c r="F62" s="171"/>
      <c r="G62" s="171"/>
      <c r="H62" s="171"/>
      <c r="I62" s="172"/>
      <c r="J62" s="105">
        <f>J61*0.2</f>
        <v>276457.71800000005</v>
      </c>
      <c r="K62" s="70"/>
      <c r="L62" s="70"/>
      <c r="M62" s="70"/>
      <c r="N62" s="70"/>
      <c r="O62" s="70"/>
      <c r="P62" s="70"/>
      <c r="Q62" s="70"/>
    </row>
    <row r="63" spans="1:17" s="18" customFormat="1" x14ac:dyDescent="0.2">
      <c r="A63" s="149" t="s">
        <v>95</v>
      </c>
      <c r="B63" s="132"/>
      <c r="C63" s="132"/>
      <c r="D63" s="132"/>
      <c r="E63" s="132"/>
      <c r="F63" s="132"/>
      <c r="G63" s="132"/>
      <c r="H63" s="132"/>
      <c r="I63" s="132"/>
      <c r="J63" s="106">
        <f>J61+J62</f>
        <v>1658746.3080000002</v>
      </c>
      <c r="K63" s="70"/>
      <c r="L63" s="70"/>
      <c r="M63" s="70"/>
      <c r="N63" s="70"/>
      <c r="O63" s="70"/>
      <c r="P63" s="70"/>
      <c r="Q63" s="70"/>
    </row>
    <row r="64" spans="1:17" s="18" customFormat="1" x14ac:dyDescent="0.2">
      <c r="A64" s="84"/>
      <c r="B64" s="85"/>
      <c r="C64" s="85"/>
      <c r="D64" s="85"/>
      <c r="E64" s="85"/>
      <c r="F64" s="85"/>
      <c r="G64" s="85"/>
      <c r="H64" s="85"/>
      <c r="I64" s="85"/>
      <c r="J64" s="122"/>
      <c r="K64" s="93"/>
      <c r="L64" s="93"/>
      <c r="M64" s="93"/>
      <c r="N64" s="93"/>
      <c r="O64" s="93"/>
      <c r="P64" s="93"/>
      <c r="Q64" s="93"/>
    </row>
    <row r="65" spans="1:17" s="18" customFormat="1" x14ac:dyDescent="0.2">
      <c r="A65" s="84"/>
      <c r="B65" s="85"/>
      <c r="C65" s="85"/>
      <c r="D65" s="85"/>
      <c r="E65" s="85"/>
      <c r="F65" s="85"/>
      <c r="G65" s="85"/>
      <c r="H65" s="85"/>
      <c r="I65" s="85"/>
      <c r="J65" s="122"/>
      <c r="K65" s="93"/>
      <c r="L65" s="93"/>
      <c r="M65" s="93"/>
      <c r="N65" s="93"/>
      <c r="O65" s="93"/>
      <c r="P65" s="93"/>
      <c r="Q65" s="93"/>
    </row>
    <row r="66" spans="1:17" s="18" customFormat="1" x14ac:dyDescent="0.2">
      <c r="A66" s="84"/>
      <c r="B66" s="85"/>
      <c r="C66" s="85"/>
      <c r="D66" s="85"/>
      <c r="E66" s="85"/>
      <c r="F66" s="85"/>
      <c r="G66" s="85"/>
      <c r="H66" s="85"/>
      <c r="I66" s="85"/>
      <c r="J66" s="122"/>
      <c r="K66" s="93"/>
      <c r="L66" s="93"/>
      <c r="M66" s="93"/>
      <c r="N66" s="93"/>
      <c r="O66" s="93"/>
      <c r="P66" s="93"/>
      <c r="Q66" s="93"/>
    </row>
    <row r="67" spans="1:17" s="18" customFormat="1" x14ac:dyDescent="0.2">
      <c r="A67" s="84"/>
      <c r="B67" s="85"/>
      <c r="C67" s="85"/>
      <c r="D67" s="85"/>
      <c r="E67" s="85"/>
      <c r="F67" s="85"/>
      <c r="G67" s="85"/>
      <c r="H67" s="85"/>
      <c r="I67" s="85"/>
      <c r="J67" s="122"/>
      <c r="K67" s="93"/>
      <c r="L67" s="93"/>
      <c r="M67" s="93"/>
      <c r="N67" s="93"/>
      <c r="O67" s="93"/>
      <c r="P67" s="93"/>
      <c r="Q67" s="93"/>
    </row>
    <row r="68" spans="1:17" s="18" customFormat="1" x14ac:dyDescent="0.2">
      <c r="A68" s="84"/>
      <c r="B68" s="85"/>
      <c r="C68" s="85"/>
      <c r="D68" s="85"/>
      <c r="E68" s="85"/>
      <c r="F68" s="85"/>
      <c r="G68" s="85"/>
      <c r="H68" s="85"/>
      <c r="I68" s="85"/>
      <c r="J68" s="122"/>
      <c r="K68" s="93"/>
      <c r="L68" s="93"/>
      <c r="M68" s="93"/>
      <c r="N68" s="93"/>
      <c r="O68" s="93"/>
      <c r="P68" s="93"/>
      <c r="Q68" s="93"/>
    </row>
    <row r="69" spans="1:17" s="18" customFormat="1" x14ac:dyDescent="0.2">
      <c r="A69" s="8"/>
      <c r="B69" s="1"/>
      <c r="C69" s="117"/>
      <c r="D69" s="116"/>
      <c r="E69" s="20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1:17" s="18" customFormat="1" x14ac:dyDescent="0.2">
      <c r="A70" s="8"/>
      <c r="B70" s="1"/>
      <c r="C70" s="117"/>
      <c r="D70" s="116"/>
      <c r="E70" s="20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1:17" s="18" customFormat="1" x14ac:dyDescent="0.2">
      <c r="A71" s="8"/>
      <c r="B71" s="1" t="s">
        <v>70</v>
      </c>
      <c r="C71" s="117"/>
      <c r="D71" s="116"/>
      <c r="E71" s="20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 spans="1:17" s="18" customFormat="1" x14ac:dyDescent="0.2">
      <c r="A72" s="8"/>
      <c r="B72" s="1" t="s">
        <v>71</v>
      </c>
      <c r="C72" s="117"/>
      <c r="D72" s="116"/>
      <c r="E72" s="20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pans="1:17" s="18" customFormat="1" x14ac:dyDescent="0.2">
      <c r="A73" s="120"/>
      <c r="B73" s="85"/>
      <c r="C73" s="85"/>
      <c r="D73" s="85"/>
      <c r="E73" s="85"/>
      <c r="F73" s="85"/>
      <c r="G73" s="85"/>
      <c r="H73" s="85"/>
      <c r="I73" s="85"/>
      <c r="J73" s="121"/>
      <c r="K73" s="100"/>
      <c r="L73" s="100"/>
      <c r="M73" s="100"/>
      <c r="N73" s="100"/>
      <c r="O73" s="100"/>
      <c r="P73" s="100"/>
      <c r="Q73" s="100"/>
    </row>
    <row r="74" spans="1:17" ht="15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150" t="s">
        <v>250</v>
      </c>
      <c r="N74" s="150"/>
      <c r="O74" s="150"/>
      <c r="P74" s="150"/>
      <c r="Q74" s="150"/>
    </row>
    <row r="75" spans="1:17" ht="15" x14ac:dyDescent="0.2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150"/>
      <c r="N75" s="150"/>
      <c r="O75" s="150"/>
      <c r="P75" s="150"/>
      <c r="Q75" s="150"/>
    </row>
    <row r="76" spans="1:17" ht="15" x14ac:dyDescent="0.25">
      <c r="A76" s="36" t="s">
        <v>0</v>
      </c>
      <c r="B76" s="35"/>
      <c r="C76" s="37"/>
      <c r="D76" s="38"/>
      <c r="E76" s="39"/>
      <c r="F76" s="40"/>
      <c r="G76" s="40"/>
      <c r="H76" s="40"/>
      <c r="I76" s="40"/>
      <c r="J76" s="39"/>
      <c r="K76" s="39"/>
      <c r="L76" s="39"/>
      <c r="M76" s="41" t="s">
        <v>1</v>
      </c>
      <c r="N76" s="35"/>
      <c r="O76" s="39"/>
      <c r="P76" s="39"/>
      <c r="Q76" s="39"/>
    </row>
    <row r="77" spans="1:17" ht="15" x14ac:dyDescent="0.25">
      <c r="A77" s="42" t="s">
        <v>85</v>
      </c>
      <c r="B77" s="35"/>
      <c r="C77" s="37" t="s">
        <v>86</v>
      </c>
      <c r="D77" s="38" t="s">
        <v>86</v>
      </c>
      <c r="E77" s="39"/>
      <c r="F77" s="39"/>
      <c r="G77" s="43"/>
      <c r="H77" s="39"/>
      <c r="I77" s="44"/>
      <c r="J77" s="39"/>
      <c r="K77" s="39"/>
      <c r="L77" s="39"/>
      <c r="M77" s="42" t="s">
        <v>87</v>
      </c>
      <c r="N77" s="35"/>
      <c r="O77" s="39"/>
      <c r="P77" s="39"/>
      <c r="Q77" s="39"/>
    </row>
    <row r="78" spans="1:17" ht="15" x14ac:dyDescent="0.2">
      <c r="A78" s="136" t="s">
        <v>88</v>
      </c>
      <c r="B78" s="136"/>
      <c r="C78" s="136"/>
      <c r="D78" s="38"/>
      <c r="E78" s="39"/>
      <c r="F78" s="39"/>
      <c r="G78" s="43"/>
      <c r="H78" s="39"/>
      <c r="I78" s="44"/>
      <c r="J78" s="39"/>
      <c r="K78" s="39"/>
      <c r="L78" s="137" t="s">
        <v>89</v>
      </c>
      <c r="M78" s="137"/>
      <c r="N78" s="137"/>
      <c r="O78" s="137"/>
      <c r="P78" s="137"/>
      <c r="Q78" s="39"/>
    </row>
    <row r="79" spans="1:17" ht="32.25" customHeight="1" x14ac:dyDescent="0.25">
      <c r="A79" s="136"/>
      <c r="B79" s="136"/>
      <c r="C79" s="136"/>
      <c r="D79" s="38"/>
      <c r="E79" s="35"/>
      <c r="F79" s="35"/>
      <c r="G79" s="35"/>
      <c r="H79" s="35"/>
      <c r="I79" s="35"/>
      <c r="J79" s="39"/>
      <c r="K79" s="39"/>
      <c r="L79" s="137"/>
      <c r="M79" s="137"/>
      <c r="N79" s="137"/>
      <c r="O79" s="137"/>
      <c r="P79" s="137"/>
      <c r="Q79" s="39"/>
    </row>
    <row r="80" spans="1:17" ht="15" x14ac:dyDescent="0.25">
      <c r="A80" s="55"/>
      <c r="B80" s="55"/>
      <c r="C80" s="55"/>
      <c r="D80" s="38"/>
      <c r="E80" s="16"/>
      <c r="F80" s="15" t="s">
        <v>20</v>
      </c>
      <c r="G80" s="16"/>
      <c r="H80" s="51"/>
      <c r="I80" s="35"/>
      <c r="J80" s="39"/>
      <c r="K80" s="39"/>
      <c r="L80" s="56"/>
      <c r="M80" s="56"/>
      <c r="N80" s="56"/>
      <c r="O80" s="56"/>
      <c r="P80" s="56"/>
      <c r="Q80" s="39"/>
    </row>
    <row r="81" spans="1:17" ht="15" x14ac:dyDescent="0.25">
      <c r="A81" s="47" t="s">
        <v>92</v>
      </c>
      <c r="B81" s="35"/>
      <c r="C81" s="37"/>
      <c r="D81" s="38"/>
      <c r="E81" s="52"/>
      <c r="F81" s="53" t="s">
        <v>2</v>
      </c>
      <c r="G81" s="54"/>
      <c r="H81" s="22"/>
      <c r="I81" s="35"/>
      <c r="J81" s="39"/>
      <c r="K81" s="39"/>
      <c r="L81" s="48" t="s">
        <v>92</v>
      </c>
      <c r="M81" s="49"/>
      <c r="N81" s="35"/>
      <c r="O81" s="39"/>
      <c r="P81" s="39"/>
      <c r="Q81" s="39"/>
    </row>
    <row r="82" spans="1:17" ht="15" x14ac:dyDescent="0.25">
      <c r="A82" s="48"/>
      <c r="B82" s="49" t="s">
        <v>90</v>
      </c>
      <c r="C82" s="37"/>
      <c r="D82" s="38"/>
      <c r="E82" s="40"/>
      <c r="F82" s="40"/>
      <c r="G82" s="40"/>
      <c r="H82" s="40"/>
      <c r="I82" s="40"/>
      <c r="J82" s="39"/>
      <c r="K82" s="39"/>
      <c r="L82" s="39" t="s">
        <v>91</v>
      </c>
      <c r="M82" s="49"/>
      <c r="N82" s="35"/>
      <c r="O82" s="39"/>
      <c r="P82" s="39"/>
      <c r="Q82" s="39"/>
    </row>
    <row r="83" spans="1:17" x14ac:dyDescent="0.2">
      <c r="A83" s="15"/>
      <c r="B83" s="19"/>
      <c r="C83" s="13"/>
      <c r="D83" s="14"/>
      <c r="E83" s="18"/>
      <c r="F83" s="21" t="s">
        <v>245</v>
      </c>
      <c r="G83" s="16"/>
      <c r="H83" s="18"/>
      <c r="I83" s="21"/>
      <c r="J83" s="16"/>
      <c r="K83" s="16"/>
      <c r="L83" s="16"/>
      <c r="M83" s="16"/>
      <c r="N83" s="16"/>
      <c r="O83" s="16"/>
      <c r="P83" s="16"/>
      <c r="Q83" s="16"/>
    </row>
    <row r="84" spans="1:17" x14ac:dyDescent="0.2">
      <c r="A84" s="15"/>
      <c r="B84" s="19"/>
      <c r="C84" s="13"/>
      <c r="D84" s="14"/>
      <c r="E84" s="18"/>
      <c r="G84" s="16"/>
      <c r="H84" s="18"/>
      <c r="I84" s="21"/>
      <c r="J84" s="16"/>
      <c r="K84" s="16"/>
      <c r="L84" s="16"/>
      <c r="M84" s="16"/>
      <c r="N84" s="16"/>
      <c r="O84" s="16"/>
      <c r="P84" s="16"/>
      <c r="Q84" s="16"/>
    </row>
    <row r="85" spans="1:17" ht="48.75" customHeight="1" x14ac:dyDescent="0.2">
      <c r="A85" s="15"/>
      <c r="B85" s="19"/>
      <c r="C85" s="62" t="s">
        <v>207</v>
      </c>
      <c r="D85" s="138" t="s">
        <v>210</v>
      </c>
      <c r="E85" s="138"/>
      <c r="F85" s="138"/>
      <c r="G85" s="138"/>
      <c r="H85" s="138"/>
      <c r="I85" s="138"/>
      <c r="J85" s="138"/>
      <c r="K85" s="138"/>
      <c r="L85" s="138"/>
      <c r="M85" s="72"/>
      <c r="N85" s="72"/>
      <c r="O85" s="72"/>
      <c r="P85" s="72"/>
      <c r="Q85" s="16"/>
    </row>
    <row r="86" spans="1:17" x14ac:dyDescent="0.2">
      <c r="A86" s="15"/>
      <c r="B86" s="19"/>
      <c r="C86" s="13"/>
      <c r="D86" s="23"/>
      <c r="E86" s="24"/>
      <c r="F86" s="25" t="s">
        <v>72</v>
      </c>
      <c r="G86" s="22"/>
      <c r="H86" s="18"/>
      <c r="I86" s="26"/>
      <c r="J86" s="22"/>
      <c r="K86" s="22"/>
      <c r="L86" s="22"/>
      <c r="M86" s="22"/>
      <c r="N86" s="22"/>
      <c r="O86" s="22"/>
      <c r="P86" s="16"/>
      <c r="Q86" s="16"/>
    </row>
    <row r="87" spans="1:17" x14ac:dyDescent="0.2">
      <c r="A87" s="63"/>
      <c r="B87" s="64"/>
      <c r="C87" s="13"/>
      <c r="D87" s="14"/>
      <c r="E87" s="18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</row>
    <row r="88" spans="1:17" ht="15" x14ac:dyDescent="0.25">
      <c r="A88" s="15"/>
      <c r="B88" s="19"/>
      <c r="C88" s="13"/>
      <c r="D88" s="139" t="s">
        <v>3</v>
      </c>
      <c r="E88" s="140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</row>
    <row r="89" spans="1:17" ht="15" x14ac:dyDescent="0.25">
      <c r="A89" s="15"/>
      <c r="B89" s="19"/>
      <c r="C89" s="13"/>
      <c r="D89" s="4" t="s">
        <v>24</v>
      </c>
      <c r="E89" s="15"/>
      <c r="F89" s="16"/>
      <c r="G89" s="16"/>
      <c r="H89" s="16"/>
      <c r="I89" s="4"/>
      <c r="J89" s="141">
        <f>J121/1000</f>
        <v>106.11104399999999</v>
      </c>
      <c r="K89" s="142"/>
      <c r="L89" s="3" t="s">
        <v>21</v>
      </c>
      <c r="M89" s="16"/>
      <c r="N89" s="16"/>
      <c r="O89" s="16"/>
      <c r="P89" s="16"/>
      <c r="Q89" s="16"/>
    </row>
    <row r="90" spans="1:17" ht="15" x14ac:dyDescent="0.25">
      <c r="A90" s="15"/>
      <c r="B90" s="19"/>
      <c r="C90" s="13"/>
      <c r="D90" s="4" t="s">
        <v>22</v>
      </c>
      <c r="E90" s="15"/>
      <c r="F90" s="16"/>
      <c r="G90" s="16"/>
      <c r="H90" s="16"/>
      <c r="I90" s="4"/>
      <c r="J90" s="143" t="s">
        <v>101</v>
      </c>
      <c r="K90" s="144"/>
      <c r="L90" s="3" t="s">
        <v>23</v>
      </c>
      <c r="M90" s="16"/>
      <c r="N90" s="16"/>
      <c r="O90" s="16"/>
      <c r="P90" s="16"/>
      <c r="Q90" s="16"/>
    </row>
    <row r="91" spans="1:17" x14ac:dyDescent="0.2">
      <c r="A91" s="15"/>
      <c r="B91" s="19"/>
      <c r="C91" s="13"/>
      <c r="D91" s="10" t="s">
        <v>84</v>
      </c>
      <c r="E91" s="15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</row>
    <row r="92" spans="1:17" ht="3" customHeight="1" x14ac:dyDescent="0.2">
      <c r="A92" s="15"/>
      <c r="B92" s="19"/>
      <c r="C92" s="13"/>
      <c r="D92" s="14"/>
      <c r="E92" s="15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</row>
    <row r="93" spans="1:17" x14ac:dyDescent="0.2">
      <c r="E93" s="20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</row>
    <row r="94" spans="1:17" x14ac:dyDescent="0.2">
      <c r="A94" s="145" t="s">
        <v>4</v>
      </c>
      <c r="B94" s="147" t="s">
        <v>5</v>
      </c>
      <c r="C94" s="145" t="s">
        <v>6</v>
      </c>
      <c r="D94" s="145" t="s">
        <v>7</v>
      </c>
      <c r="E94" s="145" t="s">
        <v>8</v>
      </c>
      <c r="F94" s="145" t="s">
        <v>9</v>
      </c>
      <c r="G94" s="146"/>
      <c r="H94" s="146"/>
      <c r="I94" s="146"/>
      <c r="J94" s="145" t="s">
        <v>10</v>
      </c>
      <c r="K94" s="146"/>
      <c r="L94" s="146"/>
      <c r="M94" s="146"/>
      <c r="N94" s="145" t="s">
        <v>11</v>
      </c>
      <c r="O94" s="145" t="s">
        <v>12</v>
      </c>
      <c r="P94" s="145" t="s">
        <v>13</v>
      </c>
      <c r="Q94" s="145" t="s">
        <v>14</v>
      </c>
    </row>
    <row r="95" spans="1:17" x14ac:dyDescent="0.2">
      <c r="A95" s="146"/>
      <c r="B95" s="148"/>
      <c r="C95" s="145"/>
      <c r="D95" s="145"/>
      <c r="E95" s="146"/>
      <c r="F95" s="145" t="s">
        <v>15</v>
      </c>
      <c r="G95" s="145" t="s">
        <v>16</v>
      </c>
      <c r="H95" s="146"/>
      <c r="I95" s="146"/>
      <c r="J95" s="145" t="s">
        <v>15</v>
      </c>
      <c r="K95" s="145" t="s">
        <v>16</v>
      </c>
      <c r="L95" s="146"/>
      <c r="M95" s="146"/>
      <c r="N95" s="145"/>
      <c r="O95" s="145"/>
      <c r="P95" s="145"/>
      <c r="Q95" s="145"/>
    </row>
    <row r="96" spans="1:17" x14ac:dyDescent="0.2">
      <c r="A96" s="146"/>
      <c r="B96" s="148"/>
      <c r="C96" s="145"/>
      <c r="D96" s="145"/>
      <c r="E96" s="146"/>
      <c r="F96" s="146"/>
      <c r="G96" s="57" t="s">
        <v>17</v>
      </c>
      <c r="H96" s="57" t="s">
        <v>18</v>
      </c>
      <c r="I96" s="57" t="s">
        <v>19</v>
      </c>
      <c r="J96" s="146"/>
      <c r="K96" s="57" t="s">
        <v>17</v>
      </c>
      <c r="L96" s="57" t="s">
        <v>18</v>
      </c>
      <c r="M96" s="57" t="s">
        <v>19</v>
      </c>
      <c r="N96" s="145"/>
      <c r="O96" s="145"/>
      <c r="P96" s="145"/>
      <c r="Q96" s="145"/>
    </row>
    <row r="97" spans="1:17" x14ac:dyDescent="0.2">
      <c r="A97" s="27">
        <v>1</v>
      </c>
      <c r="B97" s="59">
        <v>2</v>
      </c>
      <c r="C97" s="57">
        <v>3</v>
      </c>
      <c r="D97" s="57">
        <v>4</v>
      </c>
      <c r="E97" s="27">
        <v>5</v>
      </c>
      <c r="F97" s="58">
        <v>6</v>
      </c>
      <c r="G97" s="58">
        <v>7</v>
      </c>
      <c r="H97" s="58">
        <v>8</v>
      </c>
      <c r="I97" s="58">
        <v>9</v>
      </c>
      <c r="J97" s="58">
        <v>10</v>
      </c>
      <c r="K97" s="58">
        <v>11</v>
      </c>
      <c r="L97" s="58">
        <v>12</v>
      </c>
      <c r="M97" s="58">
        <v>13</v>
      </c>
      <c r="N97" s="58">
        <v>14</v>
      </c>
      <c r="O97" s="58">
        <v>15</v>
      </c>
      <c r="P97" s="58">
        <v>16</v>
      </c>
      <c r="Q97" s="58">
        <v>17</v>
      </c>
    </row>
    <row r="98" spans="1:17" x14ac:dyDescent="0.2">
      <c r="A98" s="149" t="s">
        <v>135</v>
      </c>
      <c r="B98" s="132"/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</row>
    <row r="99" spans="1:17" ht="45" x14ac:dyDescent="0.2">
      <c r="A99" s="30" t="s">
        <v>26</v>
      </c>
      <c r="B99" s="31" t="s">
        <v>103</v>
      </c>
      <c r="C99" s="60" t="s">
        <v>104</v>
      </c>
      <c r="D99" s="11" t="s">
        <v>105</v>
      </c>
      <c r="E99" s="11" t="s">
        <v>106</v>
      </c>
      <c r="F99" s="32">
        <v>4317.8500000000004</v>
      </c>
      <c r="G99" s="32">
        <v>85.91</v>
      </c>
      <c r="H99" s="32">
        <v>87.38</v>
      </c>
      <c r="I99" s="32">
        <v>5.93</v>
      </c>
      <c r="J99" s="28">
        <v>5095.0600000000004</v>
      </c>
      <c r="K99" s="28">
        <v>101.37</v>
      </c>
      <c r="L99" s="28">
        <v>103.11</v>
      </c>
      <c r="M99" s="28">
        <v>7</v>
      </c>
      <c r="N99" s="28">
        <v>7.6704999999999997</v>
      </c>
      <c r="O99" s="28">
        <v>9.1</v>
      </c>
      <c r="P99" s="28">
        <v>0.36249999999999999</v>
      </c>
      <c r="Q99" s="28">
        <v>0.4</v>
      </c>
    </row>
    <row r="100" spans="1:17" ht="33.75" x14ac:dyDescent="0.2">
      <c r="A100" s="30" t="s">
        <v>29</v>
      </c>
      <c r="B100" s="31" t="s">
        <v>107</v>
      </c>
      <c r="C100" s="60" t="s">
        <v>108</v>
      </c>
      <c r="D100" s="11" t="s">
        <v>109</v>
      </c>
      <c r="E100" s="11" t="s">
        <v>110</v>
      </c>
      <c r="F100" s="32">
        <v>55.2</v>
      </c>
      <c r="G100" s="32">
        <v>55.2</v>
      </c>
      <c r="H100" s="28"/>
      <c r="I100" s="28"/>
      <c r="J100" s="28">
        <v>3256.8</v>
      </c>
      <c r="K100" s="28">
        <v>3256.8</v>
      </c>
      <c r="L100" s="28"/>
      <c r="M100" s="28"/>
      <c r="N100" s="28">
        <v>4.6900000000000004</v>
      </c>
      <c r="O100" s="28">
        <v>276.7</v>
      </c>
      <c r="P100" s="28"/>
      <c r="Q100" s="28"/>
    </row>
    <row r="101" spans="1:17" ht="45" x14ac:dyDescent="0.2">
      <c r="A101" s="30" t="s">
        <v>32</v>
      </c>
      <c r="B101" s="31" t="s">
        <v>111</v>
      </c>
      <c r="C101" s="60" t="s">
        <v>112</v>
      </c>
      <c r="D101" s="11" t="s">
        <v>51</v>
      </c>
      <c r="E101" s="11" t="s">
        <v>113</v>
      </c>
      <c r="F101" s="32">
        <v>264.63</v>
      </c>
      <c r="G101" s="32">
        <v>82.19</v>
      </c>
      <c r="H101" s="32">
        <v>10.96</v>
      </c>
      <c r="I101" s="32">
        <v>0.15</v>
      </c>
      <c r="J101" s="28">
        <v>78.069999999999993</v>
      </c>
      <c r="K101" s="28">
        <v>24.25</v>
      </c>
      <c r="L101" s="28">
        <v>3.23</v>
      </c>
      <c r="M101" s="28">
        <v>0.04</v>
      </c>
      <c r="N101" s="28">
        <v>6.1064999999999996</v>
      </c>
      <c r="O101" s="28">
        <v>1.8</v>
      </c>
      <c r="P101" s="28">
        <v>1.2500000000000001E-2</v>
      </c>
      <c r="Q101" s="28"/>
    </row>
    <row r="102" spans="1:17" ht="45" x14ac:dyDescent="0.2">
      <c r="A102" s="30" t="s">
        <v>36</v>
      </c>
      <c r="B102" s="31" t="s">
        <v>114</v>
      </c>
      <c r="C102" s="60" t="s">
        <v>115</v>
      </c>
      <c r="D102" s="11" t="s">
        <v>51</v>
      </c>
      <c r="E102" s="11" t="s">
        <v>113</v>
      </c>
      <c r="F102" s="32">
        <v>1345.45</v>
      </c>
      <c r="G102" s="32">
        <v>915.25</v>
      </c>
      <c r="H102" s="32">
        <v>3.69</v>
      </c>
      <c r="I102" s="32">
        <v>0.2</v>
      </c>
      <c r="J102" s="28">
        <v>396.91</v>
      </c>
      <c r="K102" s="28">
        <v>270</v>
      </c>
      <c r="L102" s="28">
        <v>1.0900000000000001</v>
      </c>
      <c r="M102" s="28">
        <v>0.06</v>
      </c>
      <c r="N102" s="28">
        <v>81.718999999999994</v>
      </c>
      <c r="O102" s="28">
        <v>24.1</v>
      </c>
      <c r="P102" s="28">
        <v>1.2500000000000001E-2</v>
      </c>
      <c r="Q102" s="28"/>
    </row>
    <row r="103" spans="1:17" x14ac:dyDescent="0.2">
      <c r="A103" s="131" t="s">
        <v>60</v>
      </c>
      <c r="B103" s="132"/>
      <c r="C103" s="132"/>
      <c r="D103" s="132"/>
      <c r="E103" s="132"/>
      <c r="F103" s="132"/>
      <c r="G103" s="132"/>
      <c r="H103" s="132"/>
      <c r="I103" s="132"/>
      <c r="J103" s="32">
        <v>8826.84</v>
      </c>
      <c r="K103" s="32">
        <v>3652.42</v>
      </c>
      <c r="L103" s="32">
        <v>107.43</v>
      </c>
      <c r="M103" s="32">
        <v>7.1</v>
      </c>
      <c r="N103" s="28"/>
      <c r="O103" s="32">
        <v>311.7</v>
      </c>
      <c r="P103" s="28"/>
      <c r="Q103" s="32">
        <v>0.4</v>
      </c>
    </row>
    <row r="104" spans="1:17" x14ac:dyDescent="0.2">
      <c r="A104" s="131" t="s">
        <v>61</v>
      </c>
      <c r="B104" s="132"/>
      <c r="C104" s="132"/>
      <c r="D104" s="132"/>
      <c r="E104" s="132"/>
      <c r="F104" s="132"/>
      <c r="G104" s="132"/>
      <c r="H104" s="132"/>
      <c r="I104" s="132"/>
      <c r="J104" s="32">
        <v>4017.94</v>
      </c>
      <c r="K104" s="28"/>
      <c r="L104" s="28"/>
      <c r="M104" s="28"/>
      <c r="N104" s="28"/>
      <c r="O104" s="28"/>
      <c r="P104" s="28"/>
      <c r="Q104" s="28"/>
    </row>
    <row r="105" spans="1:17" x14ac:dyDescent="0.2">
      <c r="A105" s="131" t="s">
        <v>62</v>
      </c>
      <c r="B105" s="132"/>
      <c r="C105" s="132"/>
      <c r="D105" s="132"/>
      <c r="E105" s="132"/>
      <c r="F105" s="132"/>
      <c r="G105" s="132"/>
      <c r="H105" s="132"/>
      <c r="I105" s="132"/>
      <c r="J105" s="32">
        <v>235.97</v>
      </c>
      <c r="K105" s="28"/>
      <c r="L105" s="28"/>
      <c r="M105" s="28"/>
      <c r="N105" s="28"/>
      <c r="O105" s="28"/>
      <c r="P105" s="28"/>
      <c r="Q105" s="28"/>
    </row>
    <row r="106" spans="1:17" x14ac:dyDescent="0.2">
      <c r="A106" s="149" t="s">
        <v>63</v>
      </c>
      <c r="B106" s="132"/>
      <c r="C106" s="132"/>
      <c r="D106" s="132"/>
      <c r="E106" s="132"/>
      <c r="F106" s="132"/>
      <c r="G106" s="132"/>
      <c r="H106" s="132"/>
      <c r="I106" s="132"/>
      <c r="J106" s="28"/>
      <c r="K106" s="28"/>
      <c r="L106" s="28"/>
      <c r="M106" s="28"/>
      <c r="N106" s="28"/>
      <c r="O106" s="28"/>
      <c r="P106" s="28"/>
      <c r="Q106" s="28"/>
    </row>
    <row r="107" spans="1:17" ht="12" customHeight="1" x14ac:dyDescent="0.2">
      <c r="A107" s="131" t="s">
        <v>116</v>
      </c>
      <c r="B107" s="132"/>
      <c r="C107" s="132"/>
      <c r="D107" s="132"/>
      <c r="E107" s="132"/>
      <c r="F107" s="132"/>
      <c r="G107" s="132"/>
      <c r="H107" s="132"/>
      <c r="I107" s="132"/>
      <c r="J107" s="32">
        <v>5295.54</v>
      </c>
      <c r="K107" s="28"/>
      <c r="L107" s="28"/>
      <c r="M107" s="28"/>
      <c r="N107" s="28"/>
      <c r="O107" s="32">
        <v>9.1</v>
      </c>
      <c r="P107" s="28"/>
      <c r="Q107" s="32">
        <v>0.4</v>
      </c>
    </row>
    <row r="108" spans="1:17" ht="0.75" hidden="1" customHeight="1" x14ac:dyDescent="0.2">
      <c r="A108" s="131" t="s">
        <v>117</v>
      </c>
      <c r="B108" s="132"/>
      <c r="C108" s="132"/>
      <c r="D108" s="132"/>
      <c r="E108" s="132"/>
      <c r="F108" s="132"/>
      <c r="G108" s="132"/>
      <c r="H108" s="132"/>
      <c r="I108" s="132"/>
      <c r="J108" s="32">
        <v>6839.28</v>
      </c>
      <c r="K108" s="28"/>
      <c r="L108" s="28"/>
      <c r="M108" s="28"/>
      <c r="N108" s="28"/>
      <c r="O108" s="32">
        <v>276.7</v>
      </c>
      <c r="P108" s="28"/>
      <c r="Q108" s="28"/>
    </row>
    <row r="109" spans="1:17" x14ac:dyDescent="0.2">
      <c r="A109" s="131" t="s">
        <v>118</v>
      </c>
      <c r="B109" s="132"/>
      <c r="C109" s="132"/>
      <c r="D109" s="132"/>
      <c r="E109" s="132"/>
      <c r="F109" s="132"/>
      <c r="G109" s="132"/>
      <c r="H109" s="132"/>
      <c r="I109" s="132"/>
      <c r="J109" s="32">
        <v>116.93</v>
      </c>
      <c r="K109" s="28"/>
      <c r="L109" s="28"/>
      <c r="M109" s="28"/>
      <c r="N109" s="28"/>
      <c r="O109" s="32">
        <v>1.8</v>
      </c>
      <c r="P109" s="28"/>
      <c r="Q109" s="28"/>
    </row>
    <row r="110" spans="1:17" x14ac:dyDescent="0.2">
      <c r="A110" s="131" t="s">
        <v>66</v>
      </c>
      <c r="B110" s="132"/>
      <c r="C110" s="132"/>
      <c r="D110" s="132"/>
      <c r="E110" s="132"/>
      <c r="F110" s="132"/>
      <c r="G110" s="132"/>
      <c r="H110" s="132"/>
      <c r="I110" s="132"/>
      <c r="J110" s="32">
        <v>829</v>
      </c>
      <c r="K110" s="28"/>
      <c r="L110" s="28"/>
      <c r="M110" s="28"/>
      <c r="N110" s="28"/>
      <c r="O110" s="32">
        <v>24.1</v>
      </c>
      <c r="P110" s="28"/>
      <c r="Q110" s="28"/>
    </row>
    <row r="111" spans="1:17" ht="12" customHeight="1" x14ac:dyDescent="0.2">
      <c r="A111" s="131" t="s">
        <v>69</v>
      </c>
      <c r="B111" s="132"/>
      <c r="C111" s="132"/>
      <c r="D111" s="132"/>
      <c r="E111" s="132"/>
      <c r="F111" s="132"/>
      <c r="G111" s="132"/>
      <c r="H111" s="132"/>
      <c r="I111" s="132"/>
      <c r="J111" s="32">
        <v>13080.75</v>
      </c>
      <c r="K111" s="28"/>
      <c r="L111" s="28"/>
      <c r="M111" s="28"/>
      <c r="N111" s="28"/>
      <c r="O111" s="32">
        <v>311.7</v>
      </c>
      <c r="P111" s="28"/>
      <c r="Q111" s="32">
        <v>0.4</v>
      </c>
    </row>
    <row r="112" spans="1:17" hidden="1" x14ac:dyDescent="0.2">
      <c r="A112" s="131" t="s">
        <v>119</v>
      </c>
      <c r="B112" s="132"/>
      <c r="C112" s="132"/>
      <c r="D112" s="132"/>
      <c r="E112" s="132"/>
      <c r="F112" s="132"/>
      <c r="G112" s="132"/>
      <c r="H112" s="132"/>
      <c r="I112" s="132"/>
      <c r="J112" s="28"/>
      <c r="K112" s="28"/>
      <c r="L112" s="28"/>
      <c r="M112" s="28"/>
      <c r="N112" s="28"/>
      <c r="O112" s="28"/>
      <c r="P112" s="28"/>
      <c r="Q112" s="28"/>
    </row>
    <row r="113" spans="1:17" hidden="1" x14ac:dyDescent="0.2">
      <c r="A113" s="131" t="s">
        <v>120</v>
      </c>
      <c r="B113" s="132"/>
      <c r="C113" s="132"/>
      <c r="D113" s="132"/>
      <c r="E113" s="132"/>
      <c r="F113" s="132"/>
      <c r="G113" s="132"/>
      <c r="H113" s="132"/>
      <c r="I113" s="132"/>
      <c r="J113" s="32">
        <v>5066.99</v>
      </c>
      <c r="K113" s="28"/>
      <c r="L113" s="28"/>
      <c r="M113" s="28"/>
      <c r="N113" s="28"/>
      <c r="O113" s="28"/>
      <c r="P113" s="28"/>
      <c r="Q113" s="28"/>
    </row>
    <row r="114" spans="1:17" hidden="1" x14ac:dyDescent="0.2">
      <c r="A114" s="131" t="s">
        <v>121</v>
      </c>
      <c r="B114" s="132"/>
      <c r="C114" s="132"/>
      <c r="D114" s="132"/>
      <c r="E114" s="132"/>
      <c r="F114" s="132"/>
      <c r="G114" s="132"/>
      <c r="H114" s="132"/>
      <c r="I114" s="132"/>
      <c r="J114" s="32">
        <v>107.43</v>
      </c>
      <c r="K114" s="28"/>
      <c r="L114" s="28"/>
      <c r="M114" s="28"/>
      <c r="N114" s="28"/>
      <c r="O114" s="28"/>
      <c r="P114" s="28"/>
      <c r="Q114" s="28"/>
    </row>
    <row r="115" spans="1:17" hidden="1" x14ac:dyDescent="0.2">
      <c r="A115" s="131" t="s">
        <v>122</v>
      </c>
      <c r="B115" s="132"/>
      <c r="C115" s="132"/>
      <c r="D115" s="132"/>
      <c r="E115" s="132"/>
      <c r="F115" s="132"/>
      <c r="G115" s="132"/>
      <c r="H115" s="132"/>
      <c r="I115" s="132"/>
      <c r="J115" s="32">
        <v>3659.52</v>
      </c>
      <c r="K115" s="28"/>
      <c r="L115" s="28"/>
      <c r="M115" s="28"/>
      <c r="N115" s="28"/>
      <c r="O115" s="28"/>
      <c r="P115" s="28"/>
      <c r="Q115" s="28"/>
    </row>
    <row r="116" spans="1:17" hidden="1" x14ac:dyDescent="0.2">
      <c r="A116" s="131" t="s">
        <v>123</v>
      </c>
      <c r="B116" s="132"/>
      <c r="C116" s="132"/>
      <c r="D116" s="132"/>
      <c r="E116" s="132"/>
      <c r="F116" s="132"/>
      <c r="G116" s="132"/>
      <c r="H116" s="132"/>
      <c r="I116" s="132"/>
      <c r="J116" s="32">
        <v>4017.94</v>
      </c>
      <c r="K116" s="28"/>
      <c r="L116" s="28"/>
      <c r="M116" s="28"/>
      <c r="N116" s="28"/>
      <c r="O116" s="28"/>
      <c r="P116" s="28"/>
      <c r="Q116" s="28"/>
    </row>
    <row r="117" spans="1:17" ht="10.5" customHeight="1" x14ac:dyDescent="0.2">
      <c r="A117" s="131" t="s">
        <v>124</v>
      </c>
      <c r="B117" s="132"/>
      <c r="C117" s="132"/>
      <c r="D117" s="132"/>
      <c r="E117" s="132"/>
      <c r="F117" s="132"/>
      <c r="G117" s="132"/>
      <c r="H117" s="132"/>
      <c r="I117" s="132"/>
      <c r="J117" s="32">
        <v>235.97</v>
      </c>
      <c r="K117" s="28"/>
      <c r="L117" s="28"/>
      <c r="M117" s="28"/>
      <c r="N117" s="28"/>
      <c r="O117" s="28"/>
      <c r="P117" s="28"/>
      <c r="Q117" s="28"/>
    </row>
    <row r="118" spans="1:17" ht="18.75" customHeight="1" x14ac:dyDescent="0.2">
      <c r="A118" s="131" t="s">
        <v>125</v>
      </c>
      <c r="B118" s="132"/>
      <c r="C118" s="132"/>
      <c r="D118" s="132"/>
      <c r="E118" s="132"/>
      <c r="F118" s="132"/>
      <c r="G118" s="132"/>
      <c r="H118" s="132"/>
      <c r="I118" s="132"/>
      <c r="J118" s="32">
        <v>88425.87</v>
      </c>
      <c r="K118" s="28"/>
      <c r="L118" s="28"/>
      <c r="M118" s="28"/>
      <c r="N118" s="28"/>
      <c r="O118" s="28"/>
      <c r="P118" s="28"/>
      <c r="Q118" s="28"/>
    </row>
    <row r="119" spans="1:17" x14ac:dyDescent="0.2">
      <c r="A119" s="149" t="s">
        <v>125</v>
      </c>
      <c r="B119" s="132"/>
      <c r="C119" s="132"/>
      <c r="D119" s="132"/>
      <c r="E119" s="132"/>
      <c r="F119" s="132"/>
      <c r="G119" s="132"/>
      <c r="H119" s="132"/>
      <c r="I119" s="132"/>
      <c r="J119" s="104">
        <v>88425.87</v>
      </c>
      <c r="K119" s="28"/>
      <c r="L119" s="28"/>
      <c r="M119" s="28"/>
      <c r="N119" s="28"/>
      <c r="O119" s="29">
        <v>311.7</v>
      </c>
      <c r="P119" s="28"/>
      <c r="Q119" s="29">
        <v>0.4</v>
      </c>
    </row>
    <row r="120" spans="1:17" ht="15" x14ac:dyDescent="0.2">
      <c r="A120" s="128" t="s">
        <v>93</v>
      </c>
      <c r="B120" s="171"/>
      <c r="C120" s="171"/>
      <c r="D120" s="171"/>
      <c r="E120" s="171"/>
      <c r="F120" s="171"/>
      <c r="G120" s="171"/>
      <c r="H120" s="171"/>
      <c r="I120" s="172"/>
      <c r="J120" s="107">
        <f>J119*0.2</f>
        <v>17685.173999999999</v>
      </c>
      <c r="K120" s="28"/>
      <c r="L120" s="28"/>
      <c r="M120" s="28"/>
      <c r="N120" s="28"/>
      <c r="O120" s="28"/>
      <c r="P120" s="28"/>
      <c r="Q120" s="28"/>
    </row>
    <row r="121" spans="1:17" x14ac:dyDescent="0.2">
      <c r="A121" s="149" t="s">
        <v>95</v>
      </c>
      <c r="B121" s="132"/>
      <c r="C121" s="132"/>
      <c r="D121" s="132"/>
      <c r="E121" s="132"/>
      <c r="F121" s="132"/>
      <c r="G121" s="132"/>
      <c r="H121" s="132"/>
      <c r="I121" s="132"/>
      <c r="J121" s="103">
        <f>J119+J120</f>
        <v>106111.04399999999</v>
      </c>
      <c r="K121" s="28"/>
      <c r="L121" s="28"/>
      <c r="M121" s="28"/>
      <c r="N121" s="28"/>
      <c r="O121" s="28"/>
      <c r="P121" s="28"/>
      <c r="Q121" s="28"/>
    </row>
    <row r="122" spans="1:17" x14ac:dyDescent="0.2">
      <c r="A122" s="20"/>
      <c r="B122" s="33"/>
      <c r="C122" s="34"/>
      <c r="D122" s="61"/>
      <c r="E122" s="20"/>
      <c r="F122" s="17"/>
      <c r="G122" s="17"/>
      <c r="H122" s="17"/>
      <c r="I122" s="17"/>
      <c r="J122" s="17" t="s">
        <v>86</v>
      </c>
      <c r="K122" s="17"/>
      <c r="L122" s="17"/>
      <c r="M122" s="17"/>
      <c r="N122" s="17"/>
      <c r="O122" s="17"/>
      <c r="P122" s="17"/>
      <c r="Q122" s="17"/>
    </row>
    <row r="123" spans="1:17" x14ac:dyDescent="0.2">
      <c r="A123" s="20"/>
      <c r="B123" s="33"/>
      <c r="C123" s="34"/>
      <c r="D123" s="61"/>
      <c r="E123" s="20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17" x14ac:dyDescent="0.2">
      <c r="A124" s="20"/>
      <c r="B124" s="33"/>
      <c r="C124" s="34"/>
      <c r="D124" s="61"/>
      <c r="E124" s="20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17" x14ac:dyDescent="0.2">
      <c r="A125" s="151" t="s">
        <v>70</v>
      </c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</row>
    <row r="126" spans="1:17" x14ac:dyDescent="0.2">
      <c r="A126" s="153" t="s">
        <v>71</v>
      </c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</row>
    <row r="152" spans="1:17" s="18" customFormat="1" x14ac:dyDescent="0.2">
      <c r="A152" s="8"/>
      <c r="B152" s="1"/>
      <c r="C152" s="6"/>
      <c r="D152" s="5"/>
      <c r="E152" s="20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</row>
    <row r="153" spans="1:17" s="18" customFormat="1" x14ac:dyDescent="0.2">
      <c r="A153" s="8"/>
      <c r="B153" s="1"/>
      <c r="C153" s="6"/>
      <c r="D153" s="5"/>
      <c r="E153" s="20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</row>
    <row r="154" spans="1:17" s="18" customFormat="1" x14ac:dyDescent="0.2">
      <c r="A154" s="8"/>
      <c r="B154" s="1"/>
      <c r="C154" s="6"/>
      <c r="D154" s="5"/>
      <c r="E154" s="20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</row>
    <row r="155" spans="1:17" s="18" customFormat="1" x14ac:dyDescent="0.2">
      <c r="A155" s="8"/>
      <c r="B155" s="1"/>
      <c r="C155" s="6"/>
      <c r="D155" s="5"/>
      <c r="E155" s="20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</row>
    <row r="156" spans="1:17" s="18" customFormat="1" x14ac:dyDescent="0.2">
      <c r="A156" s="8"/>
      <c r="B156" s="1"/>
      <c r="C156" s="6"/>
      <c r="D156" s="5"/>
      <c r="E156" s="20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</row>
    <row r="157" spans="1:17" s="18" customFormat="1" x14ac:dyDescent="0.2">
      <c r="A157" s="8"/>
      <c r="B157" s="1"/>
      <c r="C157" s="6"/>
      <c r="D157" s="5"/>
      <c r="E157" s="20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</row>
    <row r="158" spans="1:17" s="18" customFormat="1" x14ac:dyDescent="0.2">
      <c r="A158" s="8"/>
      <c r="B158" s="1"/>
      <c r="C158" s="6"/>
      <c r="D158" s="5"/>
      <c r="E158" s="20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</row>
    <row r="159" spans="1:17" s="18" customFormat="1" x14ac:dyDescent="0.2">
      <c r="A159" s="8"/>
      <c r="B159" s="1"/>
      <c r="C159" s="6"/>
      <c r="D159" s="5"/>
      <c r="E159" s="20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</row>
    <row r="160" spans="1:17" s="18" customFormat="1" x14ac:dyDescent="0.2">
      <c r="A160" s="8"/>
      <c r="B160" s="1"/>
      <c r="C160" s="6"/>
      <c r="D160" s="5"/>
      <c r="E160" s="20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</row>
    <row r="161" spans="1:17" s="18" customFormat="1" x14ac:dyDescent="0.2">
      <c r="A161" s="8"/>
      <c r="B161" s="1"/>
      <c r="C161" s="6"/>
      <c r="D161" s="5"/>
      <c r="E161" s="20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</row>
    <row r="164" spans="1:17" s="18" customFormat="1" x14ac:dyDescent="0.2">
      <c r="A164" s="8"/>
      <c r="B164" s="1"/>
      <c r="C164" s="6"/>
      <c r="D164" s="5"/>
      <c r="E164" s="20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</row>
    <row r="165" spans="1:17" s="18" customFormat="1" x14ac:dyDescent="0.2">
      <c r="A165" s="8"/>
      <c r="B165" s="1"/>
      <c r="C165" s="6"/>
      <c r="D165" s="5"/>
      <c r="E165" s="20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</row>
    <row r="166" spans="1:17" s="18" customFormat="1" x14ac:dyDescent="0.2">
      <c r="A166" s="8"/>
      <c r="B166" s="1"/>
      <c r="C166" s="6"/>
      <c r="D166" s="5"/>
      <c r="E166" s="20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</row>
    <row r="169" spans="1:17" s="18" customFormat="1" x14ac:dyDescent="0.2">
      <c r="A169" s="8"/>
      <c r="B169" s="1"/>
      <c r="C169" s="6"/>
      <c r="D169" s="5"/>
      <c r="E169" s="20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</row>
    <row r="170" spans="1:17" ht="12" customHeight="1" x14ac:dyDescent="0.2"/>
    <row r="171" spans="1:17" hidden="1" x14ac:dyDescent="0.2"/>
    <row r="174" spans="1:17" ht="15" x14ac:dyDescent="0.25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150" t="s">
        <v>251</v>
      </c>
      <c r="N174" s="150"/>
      <c r="O174" s="150"/>
      <c r="P174" s="150"/>
      <c r="Q174" s="150"/>
    </row>
    <row r="175" spans="1:17" ht="15" x14ac:dyDescent="0.25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150"/>
      <c r="N175" s="150"/>
      <c r="O175" s="150"/>
      <c r="P175" s="150"/>
      <c r="Q175" s="150"/>
    </row>
    <row r="176" spans="1:17" ht="15" x14ac:dyDescent="0.25">
      <c r="A176" s="36" t="s">
        <v>0</v>
      </c>
      <c r="B176" s="35"/>
      <c r="C176" s="37"/>
      <c r="D176" s="38"/>
      <c r="E176" s="39"/>
      <c r="F176" s="40"/>
      <c r="G176" s="40"/>
      <c r="H176" s="40"/>
      <c r="I176" s="40"/>
      <c r="J176" s="39"/>
      <c r="K176" s="39"/>
      <c r="L176" s="39"/>
      <c r="M176" s="41" t="s">
        <v>1</v>
      </c>
      <c r="N176" s="35"/>
      <c r="O176" s="39"/>
      <c r="P176" s="39"/>
      <c r="Q176" s="39"/>
    </row>
    <row r="177" spans="1:17" ht="15" x14ac:dyDescent="0.25">
      <c r="A177" s="42" t="s">
        <v>85</v>
      </c>
      <c r="B177" s="35"/>
      <c r="C177" s="37" t="s">
        <v>86</v>
      </c>
      <c r="D177" s="38" t="s">
        <v>86</v>
      </c>
      <c r="E177" s="39"/>
      <c r="F177" s="39"/>
      <c r="G177" s="43"/>
      <c r="H177" s="39"/>
      <c r="I177" s="44"/>
      <c r="J177" s="39"/>
      <c r="K177" s="39"/>
      <c r="L177" s="39"/>
      <c r="M177" s="42" t="s">
        <v>87</v>
      </c>
      <c r="N177" s="35"/>
      <c r="O177" s="39"/>
      <c r="P177" s="39"/>
      <c r="Q177" s="39"/>
    </row>
    <row r="178" spans="1:17" ht="15" x14ac:dyDescent="0.2">
      <c r="A178" s="136" t="s">
        <v>88</v>
      </c>
      <c r="B178" s="136"/>
      <c r="C178" s="136"/>
      <c r="D178" s="38"/>
      <c r="E178" s="39"/>
      <c r="F178" s="39"/>
      <c r="G178" s="43"/>
      <c r="H178" s="39"/>
      <c r="I178" s="44"/>
      <c r="J178" s="39"/>
      <c r="K178" s="39"/>
      <c r="L178" s="137" t="s">
        <v>89</v>
      </c>
      <c r="M178" s="137"/>
      <c r="N178" s="137"/>
      <c r="O178" s="137"/>
      <c r="P178" s="137"/>
      <c r="Q178" s="39"/>
    </row>
    <row r="179" spans="1:17" ht="24.75" customHeight="1" x14ac:dyDescent="0.25">
      <c r="A179" s="136"/>
      <c r="B179" s="136"/>
      <c r="C179" s="136"/>
      <c r="D179" s="38"/>
      <c r="E179" s="35"/>
      <c r="F179" s="35"/>
      <c r="G179" s="35"/>
      <c r="H179" s="35"/>
      <c r="I179" s="35"/>
      <c r="J179" s="39"/>
      <c r="K179" s="39"/>
      <c r="L179" s="137"/>
      <c r="M179" s="137"/>
      <c r="N179" s="137"/>
      <c r="O179" s="137"/>
      <c r="P179" s="137"/>
      <c r="Q179" s="39"/>
    </row>
    <row r="180" spans="1:17" ht="15" x14ac:dyDescent="0.25">
      <c r="A180" s="75"/>
      <c r="B180" s="75"/>
      <c r="C180" s="75"/>
      <c r="D180" s="38"/>
      <c r="E180" s="16"/>
      <c r="F180" s="15" t="s">
        <v>20</v>
      </c>
      <c r="G180" s="16"/>
      <c r="H180" s="51"/>
      <c r="I180" s="35"/>
      <c r="J180" s="39"/>
      <c r="K180" s="39"/>
      <c r="L180" s="76"/>
      <c r="M180" s="76"/>
      <c r="N180" s="76"/>
      <c r="O180" s="76"/>
      <c r="P180" s="76"/>
      <c r="Q180" s="39"/>
    </row>
    <row r="181" spans="1:17" ht="15" x14ac:dyDescent="0.25">
      <c r="A181" s="47" t="s">
        <v>92</v>
      </c>
      <c r="B181" s="35"/>
      <c r="C181" s="37"/>
      <c r="D181" s="38"/>
      <c r="E181" s="52"/>
      <c r="F181" s="53" t="s">
        <v>2</v>
      </c>
      <c r="G181" s="54"/>
      <c r="H181" s="22"/>
      <c r="I181" s="35"/>
      <c r="J181" s="39"/>
      <c r="K181" s="39"/>
      <c r="L181" s="48" t="s">
        <v>92</v>
      </c>
      <c r="M181" s="49"/>
      <c r="N181" s="35"/>
      <c r="O181" s="39"/>
      <c r="P181" s="39"/>
      <c r="Q181" s="39"/>
    </row>
    <row r="182" spans="1:17" ht="15" x14ac:dyDescent="0.25">
      <c r="A182" s="48"/>
      <c r="B182" s="49" t="s">
        <v>90</v>
      </c>
      <c r="C182" s="37"/>
      <c r="D182" s="38"/>
      <c r="E182" s="40"/>
      <c r="F182" s="40"/>
      <c r="G182" s="40"/>
      <c r="H182" s="40"/>
      <c r="I182" s="40"/>
      <c r="J182" s="39"/>
      <c r="K182" s="39"/>
      <c r="L182" s="39" t="s">
        <v>91</v>
      </c>
      <c r="M182" s="49"/>
      <c r="N182" s="35"/>
      <c r="O182" s="39"/>
      <c r="P182" s="39"/>
      <c r="Q182" s="39"/>
    </row>
    <row r="185" spans="1:17" x14ac:dyDescent="0.2">
      <c r="A185" s="15"/>
      <c r="B185" s="19"/>
      <c r="C185" s="13"/>
      <c r="D185" s="14"/>
      <c r="E185" s="18"/>
      <c r="F185" s="21" t="s">
        <v>246</v>
      </c>
      <c r="G185" s="16"/>
      <c r="H185" s="18"/>
      <c r="I185" s="21"/>
      <c r="J185" s="16"/>
      <c r="K185" s="16"/>
      <c r="L185" s="16"/>
      <c r="M185" s="16"/>
      <c r="N185" s="16"/>
      <c r="O185" s="16"/>
      <c r="P185" s="16"/>
      <c r="Q185" s="16"/>
    </row>
    <row r="186" spans="1:17" s="18" customFormat="1" x14ac:dyDescent="0.2">
      <c r="A186" s="15"/>
      <c r="B186" s="19"/>
      <c r="C186" s="13"/>
      <c r="D186" s="14"/>
      <c r="F186" s="21"/>
      <c r="G186" s="16"/>
      <c r="I186" s="21"/>
      <c r="J186" s="16"/>
      <c r="K186" s="16"/>
      <c r="L186" s="16"/>
      <c r="M186" s="16"/>
      <c r="N186" s="16"/>
      <c r="O186" s="16"/>
      <c r="P186" s="16"/>
      <c r="Q186" s="16"/>
    </row>
    <row r="187" spans="1:17" ht="47.25" customHeight="1" x14ac:dyDescent="0.2">
      <c r="A187" s="15"/>
      <c r="B187" s="19"/>
      <c r="C187" s="62" t="s">
        <v>207</v>
      </c>
      <c r="D187" s="138" t="s">
        <v>211</v>
      </c>
      <c r="E187" s="138"/>
      <c r="F187" s="138"/>
      <c r="G187" s="138"/>
      <c r="H187" s="138"/>
      <c r="I187" s="138"/>
      <c r="J187" s="138"/>
      <c r="K187" s="138"/>
      <c r="L187" s="138"/>
      <c r="M187" s="72"/>
      <c r="N187" s="72"/>
      <c r="O187" s="72"/>
      <c r="P187" s="72"/>
      <c r="Q187" s="16"/>
    </row>
    <row r="188" spans="1:17" x14ac:dyDescent="0.2">
      <c r="A188" s="15"/>
      <c r="B188" s="19"/>
      <c r="C188" s="13"/>
      <c r="D188" s="23"/>
      <c r="E188" s="24"/>
      <c r="F188" s="25" t="s">
        <v>72</v>
      </c>
      <c r="G188" s="22"/>
      <c r="H188" s="18"/>
      <c r="I188" s="26"/>
      <c r="J188" s="22"/>
      <c r="K188" s="22"/>
      <c r="L188" s="22"/>
      <c r="M188" s="22"/>
      <c r="N188" s="22"/>
      <c r="O188" s="22"/>
      <c r="P188" s="16"/>
      <c r="Q188" s="16"/>
    </row>
    <row r="189" spans="1:17" x14ac:dyDescent="0.2">
      <c r="A189" s="63"/>
      <c r="B189" s="64"/>
      <c r="C189" s="13"/>
      <c r="D189" s="14"/>
      <c r="E189" s="18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</row>
    <row r="190" spans="1:17" x14ac:dyDescent="0.2">
      <c r="A190" s="15"/>
      <c r="B190" s="19"/>
      <c r="C190" s="13"/>
      <c r="D190" s="139" t="s">
        <v>3</v>
      </c>
      <c r="E190" s="139"/>
      <c r="F190" s="139"/>
      <c r="G190" s="139"/>
      <c r="H190" s="139"/>
      <c r="I190" s="139"/>
      <c r="J190" s="139"/>
      <c r="K190" s="139"/>
      <c r="L190" s="139"/>
      <c r="M190" s="139"/>
      <c r="N190" s="139"/>
      <c r="O190" s="139"/>
      <c r="P190" s="139"/>
      <c r="Q190" s="139"/>
    </row>
    <row r="191" spans="1:17" x14ac:dyDescent="0.2">
      <c r="A191" s="15"/>
      <c r="B191" s="19"/>
      <c r="C191" s="13"/>
      <c r="D191" s="4" t="s">
        <v>24</v>
      </c>
      <c r="E191" s="15"/>
      <c r="F191" s="16"/>
      <c r="G191" s="16"/>
      <c r="H191" s="16"/>
      <c r="I191" s="4"/>
      <c r="J191" s="162">
        <f>J227/1000</f>
        <v>115.73625600000001</v>
      </c>
      <c r="K191" s="162"/>
      <c r="L191" s="3" t="s">
        <v>21</v>
      </c>
      <c r="M191" s="16"/>
      <c r="N191" s="16"/>
      <c r="O191" s="16"/>
      <c r="P191" s="16"/>
      <c r="Q191" s="16"/>
    </row>
    <row r="192" spans="1:17" x14ac:dyDescent="0.2">
      <c r="A192" s="15"/>
      <c r="B192" s="19"/>
      <c r="C192" s="13"/>
      <c r="D192" s="4" t="s">
        <v>22</v>
      </c>
      <c r="E192" s="15"/>
      <c r="F192" s="16"/>
      <c r="G192" s="16"/>
      <c r="H192" s="16"/>
      <c r="I192" s="4"/>
      <c r="J192" s="143" t="s">
        <v>153</v>
      </c>
      <c r="K192" s="143"/>
      <c r="L192" s="3" t="s">
        <v>23</v>
      </c>
      <c r="M192" s="16"/>
      <c r="N192" s="16"/>
      <c r="O192" s="16"/>
      <c r="P192" s="16"/>
      <c r="Q192" s="16"/>
    </row>
    <row r="193" spans="1:17" x14ac:dyDescent="0.2">
      <c r="A193" s="15"/>
      <c r="B193" s="19"/>
      <c r="C193" s="13"/>
      <c r="D193" s="10" t="s">
        <v>84</v>
      </c>
      <c r="E193" s="15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</row>
    <row r="194" spans="1:17" x14ac:dyDescent="0.2">
      <c r="A194" s="15"/>
      <c r="B194" s="19"/>
      <c r="C194" s="13"/>
      <c r="D194" s="14"/>
      <c r="E194" s="15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</row>
    <row r="195" spans="1:17" ht="15" x14ac:dyDescent="0.25">
      <c r="A195" s="12"/>
      <c r="B195" s="12"/>
      <c r="C195" s="12"/>
      <c r="D195" s="12"/>
      <c r="E195" s="12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</row>
    <row r="196" spans="1:17" x14ac:dyDescent="0.2">
      <c r="A196" s="157" t="s">
        <v>4</v>
      </c>
      <c r="B196" s="174" t="s">
        <v>5</v>
      </c>
      <c r="C196" s="157" t="s">
        <v>6</v>
      </c>
      <c r="D196" s="157" t="s">
        <v>7</v>
      </c>
      <c r="E196" s="157" t="s">
        <v>8</v>
      </c>
      <c r="F196" s="159" t="s">
        <v>9</v>
      </c>
      <c r="G196" s="160"/>
      <c r="H196" s="160"/>
      <c r="I196" s="161"/>
      <c r="J196" s="159" t="s">
        <v>10</v>
      </c>
      <c r="K196" s="160"/>
      <c r="L196" s="160"/>
      <c r="M196" s="161"/>
      <c r="N196" s="157" t="s">
        <v>11</v>
      </c>
      <c r="O196" s="157" t="s">
        <v>12</v>
      </c>
      <c r="P196" s="157" t="s">
        <v>13</v>
      </c>
      <c r="Q196" s="157" t="s">
        <v>14</v>
      </c>
    </row>
    <row r="197" spans="1:17" x14ac:dyDescent="0.2">
      <c r="A197" s="173"/>
      <c r="B197" s="175"/>
      <c r="C197" s="173"/>
      <c r="D197" s="173"/>
      <c r="E197" s="173"/>
      <c r="F197" s="157" t="s">
        <v>15</v>
      </c>
      <c r="G197" s="159" t="s">
        <v>16</v>
      </c>
      <c r="H197" s="160"/>
      <c r="I197" s="161"/>
      <c r="J197" s="157" t="s">
        <v>15</v>
      </c>
      <c r="K197" s="159" t="s">
        <v>16</v>
      </c>
      <c r="L197" s="160"/>
      <c r="M197" s="161"/>
      <c r="N197" s="173"/>
      <c r="O197" s="173"/>
      <c r="P197" s="173"/>
      <c r="Q197" s="173"/>
    </row>
    <row r="198" spans="1:17" x14ac:dyDescent="0.2">
      <c r="A198" s="158"/>
      <c r="B198" s="176"/>
      <c r="C198" s="158"/>
      <c r="D198" s="158"/>
      <c r="E198" s="158"/>
      <c r="F198" s="158"/>
      <c r="G198" s="80" t="s">
        <v>17</v>
      </c>
      <c r="H198" s="80" t="s">
        <v>18</v>
      </c>
      <c r="I198" s="80" t="s">
        <v>19</v>
      </c>
      <c r="J198" s="158"/>
      <c r="K198" s="80" t="s">
        <v>17</v>
      </c>
      <c r="L198" s="80" t="s">
        <v>18</v>
      </c>
      <c r="M198" s="80" t="s">
        <v>19</v>
      </c>
      <c r="N198" s="158"/>
      <c r="O198" s="158"/>
      <c r="P198" s="158"/>
      <c r="Q198" s="158"/>
    </row>
    <row r="199" spans="1:17" x14ac:dyDescent="0.2">
      <c r="A199" s="65">
        <v>1</v>
      </c>
      <c r="B199" s="82">
        <v>2</v>
      </c>
      <c r="C199" s="80">
        <v>3</v>
      </c>
      <c r="D199" s="80">
        <v>4</v>
      </c>
      <c r="E199" s="65">
        <v>5</v>
      </c>
      <c r="F199" s="81">
        <v>6</v>
      </c>
      <c r="G199" s="81">
        <v>7</v>
      </c>
      <c r="H199" s="81">
        <v>8</v>
      </c>
      <c r="I199" s="81">
        <v>9</v>
      </c>
      <c r="J199" s="81">
        <v>10</v>
      </c>
      <c r="K199" s="81">
        <v>11</v>
      </c>
      <c r="L199" s="81">
        <v>12</v>
      </c>
      <c r="M199" s="81">
        <v>13</v>
      </c>
      <c r="N199" s="81">
        <v>14</v>
      </c>
      <c r="O199" s="81">
        <v>15</v>
      </c>
      <c r="P199" s="81">
        <v>16</v>
      </c>
      <c r="Q199" s="81">
        <v>17</v>
      </c>
    </row>
    <row r="200" spans="1:17" ht="26.25" customHeight="1" x14ac:dyDescent="0.2">
      <c r="A200" s="163" t="s">
        <v>161</v>
      </c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  <c r="L200" s="164"/>
      <c r="M200" s="164"/>
      <c r="N200" s="164"/>
      <c r="O200" s="164"/>
      <c r="P200" s="164"/>
      <c r="Q200" s="165"/>
    </row>
    <row r="201" spans="1:17" ht="41.25" x14ac:dyDescent="0.2">
      <c r="A201" s="66" t="s">
        <v>26</v>
      </c>
      <c r="B201" s="67" t="s">
        <v>136</v>
      </c>
      <c r="C201" s="83" t="s">
        <v>137</v>
      </c>
      <c r="D201" s="68" t="s">
        <v>138</v>
      </c>
      <c r="E201" s="11" t="s">
        <v>154</v>
      </c>
      <c r="F201" s="69">
        <v>7763.71</v>
      </c>
      <c r="G201" s="69">
        <v>3281.69</v>
      </c>
      <c r="H201" s="69">
        <v>3191.74</v>
      </c>
      <c r="I201" s="69">
        <v>418.46</v>
      </c>
      <c r="J201" s="70">
        <v>1940.93</v>
      </c>
      <c r="K201" s="70">
        <v>820.42</v>
      </c>
      <c r="L201" s="70">
        <v>797.94</v>
      </c>
      <c r="M201" s="70">
        <v>104.62</v>
      </c>
      <c r="N201" s="70">
        <v>279.53050000000002</v>
      </c>
      <c r="O201" s="70">
        <v>69.900000000000006</v>
      </c>
      <c r="P201" s="70">
        <v>25.625</v>
      </c>
      <c r="Q201" s="70">
        <v>6.4</v>
      </c>
    </row>
    <row r="202" spans="1:17" ht="41.25" x14ac:dyDescent="0.2">
      <c r="A202" s="66" t="s">
        <v>29</v>
      </c>
      <c r="B202" s="67" t="s">
        <v>139</v>
      </c>
      <c r="C202" s="83" t="s">
        <v>140</v>
      </c>
      <c r="D202" s="68" t="s">
        <v>141</v>
      </c>
      <c r="E202" s="27">
        <v>0.4</v>
      </c>
      <c r="F202" s="69">
        <v>416.33</v>
      </c>
      <c r="G202" s="70"/>
      <c r="H202" s="70"/>
      <c r="I202" s="70"/>
      <c r="J202" s="70">
        <v>166.53</v>
      </c>
      <c r="K202" s="70"/>
      <c r="L202" s="70"/>
      <c r="M202" s="70"/>
      <c r="N202" s="70"/>
      <c r="O202" s="70"/>
      <c r="P202" s="70"/>
      <c r="Q202" s="70"/>
    </row>
    <row r="203" spans="1:17" ht="72" x14ac:dyDescent="0.2">
      <c r="A203" s="66" t="s">
        <v>32</v>
      </c>
      <c r="B203" s="67" t="s">
        <v>142</v>
      </c>
      <c r="C203" s="83" t="s">
        <v>155</v>
      </c>
      <c r="D203" s="68" t="s">
        <v>129</v>
      </c>
      <c r="E203" s="11" t="s">
        <v>156</v>
      </c>
      <c r="F203" s="69">
        <v>13067</v>
      </c>
      <c r="G203" s="70"/>
      <c r="H203" s="70"/>
      <c r="I203" s="70"/>
      <c r="J203" s="70">
        <v>6350.56</v>
      </c>
      <c r="K203" s="70"/>
      <c r="L203" s="70"/>
      <c r="M203" s="70"/>
      <c r="N203" s="70"/>
      <c r="O203" s="70"/>
      <c r="P203" s="70"/>
      <c r="Q203" s="70"/>
    </row>
    <row r="204" spans="1:17" ht="48" x14ac:dyDescent="0.2">
      <c r="A204" s="66" t="s">
        <v>36</v>
      </c>
      <c r="B204" s="67" t="s">
        <v>143</v>
      </c>
      <c r="C204" s="83" t="s">
        <v>144</v>
      </c>
      <c r="D204" s="68" t="s">
        <v>51</v>
      </c>
      <c r="E204" s="11" t="s">
        <v>157</v>
      </c>
      <c r="F204" s="69">
        <v>553.16</v>
      </c>
      <c r="G204" s="69">
        <v>62.34</v>
      </c>
      <c r="H204" s="69">
        <v>12.06</v>
      </c>
      <c r="I204" s="69">
        <v>0.15</v>
      </c>
      <c r="J204" s="70">
        <v>66.38</v>
      </c>
      <c r="K204" s="70">
        <v>7.48</v>
      </c>
      <c r="L204" s="70">
        <v>1.45</v>
      </c>
      <c r="M204" s="70">
        <v>0.02</v>
      </c>
      <c r="N204" s="70">
        <v>4.508</v>
      </c>
      <c r="O204" s="70">
        <v>0.5</v>
      </c>
      <c r="P204" s="70">
        <v>1.2500000000000001E-2</v>
      </c>
      <c r="Q204" s="70"/>
    </row>
    <row r="205" spans="1:17" ht="48" x14ac:dyDescent="0.2">
      <c r="A205" s="66" t="s">
        <v>39</v>
      </c>
      <c r="B205" s="67" t="s">
        <v>145</v>
      </c>
      <c r="C205" s="83" t="s">
        <v>146</v>
      </c>
      <c r="D205" s="68" t="s">
        <v>51</v>
      </c>
      <c r="E205" s="11" t="s">
        <v>157</v>
      </c>
      <c r="F205" s="69">
        <v>810.54</v>
      </c>
      <c r="G205" s="69">
        <v>36.67</v>
      </c>
      <c r="H205" s="69">
        <v>19.579999999999998</v>
      </c>
      <c r="I205" s="69">
        <v>0.15</v>
      </c>
      <c r="J205" s="70">
        <v>97.26</v>
      </c>
      <c r="K205" s="70">
        <v>4.4000000000000004</v>
      </c>
      <c r="L205" s="70">
        <v>2.35</v>
      </c>
      <c r="M205" s="70">
        <v>0.02</v>
      </c>
      <c r="N205" s="70">
        <v>3.1970000000000001</v>
      </c>
      <c r="O205" s="70">
        <v>0.4</v>
      </c>
      <c r="P205" s="70">
        <v>1.2500000000000001E-2</v>
      </c>
      <c r="Q205" s="70"/>
    </row>
    <row r="206" spans="1:17" ht="48" x14ac:dyDescent="0.2">
      <c r="A206" s="66" t="s">
        <v>42</v>
      </c>
      <c r="B206" s="67" t="s">
        <v>147</v>
      </c>
      <c r="C206" s="83" t="s">
        <v>127</v>
      </c>
      <c r="D206" s="68" t="s">
        <v>128</v>
      </c>
      <c r="E206" s="11" t="s">
        <v>158</v>
      </c>
      <c r="F206" s="69">
        <v>571.13</v>
      </c>
      <c r="G206" s="69">
        <v>242.42</v>
      </c>
      <c r="H206" s="69">
        <v>211.31</v>
      </c>
      <c r="I206" s="69">
        <v>19.34</v>
      </c>
      <c r="J206" s="70">
        <v>180.93</v>
      </c>
      <c r="K206" s="70">
        <v>76.8</v>
      </c>
      <c r="L206" s="70">
        <v>66.94</v>
      </c>
      <c r="M206" s="70">
        <v>6.13</v>
      </c>
      <c r="N206" s="70">
        <v>22.2</v>
      </c>
      <c r="O206" s="70">
        <v>7</v>
      </c>
      <c r="P206" s="70">
        <v>1.1499999999999999</v>
      </c>
      <c r="Q206" s="70">
        <v>0.4</v>
      </c>
    </row>
    <row r="207" spans="1:17" ht="41.25" x14ac:dyDescent="0.2">
      <c r="A207" s="66" t="s">
        <v>45</v>
      </c>
      <c r="B207" s="67" t="s">
        <v>148</v>
      </c>
      <c r="C207" s="83" t="s">
        <v>149</v>
      </c>
      <c r="D207" s="68" t="s">
        <v>98</v>
      </c>
      <c r="E207" s="11" t="s">
        <v>159</v>
      </c>
      <c r="F207" s="69">
        <v>67.02</v>
      </c>
      <c r="G207" s="70"/>
      <c r="H207" s="70"/>
      <c r="I207" s="70"/>
      <c r="J207" s="70">
        <v>3317.49</v>
      </c>
      <c r="K207" s="70"/>
      <c r="L207" s="70"/>
      <c r="M207" s="70"/>
      <c r="N207" s="70"/>
      <c r="O207" s="70"/>
      <c r="P207" s="70"/>
      <c r="Q207" s="70"/>
    </row>
    <row r="208" spans="1:17" x14ac:dyDescent="0.2">
      <c r="A208" s="154" t="s">
        <v>60</v>
      </c>
      <c r="B208" s="155"/>
      <c r="C208" s="155"/>
      <c r="D208" s="155"/>
      <c r="E208" s="155"/>
      <c r="F208" s="155"/>
      <c r="G208" s="155"/>
      <c r="H208" s="155"/>
      <c r="I208" s="156"/>
      <c r="J208" s="69">
        <v>12120.08</v>
      </c>
      <c r="K208" s="69">
        <v>909.1</v>
      </c>
      <c r="L208" s="69">
        <v>868.68</v>
      </c>
      <c r="M208" s="69">
        <v>110.79</v>
      </c>
      <c r="N208" s="70"/>
      <c r="O208" s="69">
        <v>77.8</v>
      </c>
      <c r="P208" s="70"/>
      <c r="Q208" s="69">
        <v>6.8</v>
      </c>
    </row>
    <row r="209" spans="1:17" x14ac:dyDescent="0.2">
      <c r="A209" s="154" t="s">
        <v>61</v>
      </c>
      <c r="B209" s="155"/>
      <c r="C209" s="155"/>
      <c r="D209" s="155"/>
      <c r="E209" s="155"/>
      <c r="F209" s="155"/>
      <c r="G209" s="155"/>
      <c r="H209" s="155"/>
      <c r="I209" s="156"/>
      <c r="J209" s="69">
        <v>1304.5</v>
      </c>
      <c r="K209" s="70"/>
      <c r="L209" s="70"/>
      <c r="M209" s="70"/>
      <c r="N209" s="70"/>
      <c r="O209" s="70"/>
      <c r="P209" s="70"/>
      <c r="Q209" s="70"/>
    </row>
    <row r="210" spans="1:17" x14ac:dyDescent="0.2">
      <c r="A210" s="154" t="s">
        <v>62</v>
      </c>
      <c r="B210" s="155"/>
      <c r="C210" s="155"/>
      <c r="D210" s="155"/>
      <c r="E210" s="155"/>
      <c r="F210" s="155"/>
      <c r="G210" s="155"/>
      <c r="H210" s="155"/>
      <c r="I210" s="156"/>
      <c r="J210" s="69">
        <v>842.71</v>
      </c>
      <c r="K210" s="70"/>
      <c r="L210" s="70"/>
      <c r="M210" s="70"/>
      <c r="N210" s="70"/>
      <c r="O210" s="70"/>
      <c r="P210" s="70"/>
      <c r="Q210" s="70"/>
    </row>
    <row r="211" spans="1:17" x14ac:dyDescent="0.2">
      <c r="A211" s="166" t="s">
        <v>63</v>
      </c>
      <c r="B211" s="167"/>
      <c r="C211" s="167"/>
      <c r="D211" s="167"/>
      <c r="E211" s="167"/>
      <c r="F211" s="167"/>
      <c r="G211" s="167"/>
      <c r="H211" s="167"/>
      <c r="I211" s="168"/>
      <c r="J211" s="70"/>
      <c r="K211" s="70"/>
      <c r="L211" s="70"/>
      <c r="M211" s="70"/>
      <c r="N211" s="70"/>
      <c r="O211" s="70"/>
      <c r="P211" s="70"/>
      <c r="Q211" s="70"/>
    </row>
    <row r="212" spans="1:17" x14ac:dyDescent="0.2">
      <c r="A212" s="154" t="s">
        <v>150</v>
      </c>
      <c r="B212" s="155"/>
      <c r="C212" s="155"/>
      <c r="D212" s="155"/>
      <c r="E212" s="155"/>
      <c r="F212" s="155"/>
      <c r="G212" s="155"/>
      <c r="H212" s="155"/>
      <c r="I212" s="156"/>
      <c r="J212" s="69">
        <v>3929.76</v>
      </c>
      <c r="K212" s="70"/>
      <c r="L212" s="70"/>
      <c r="M212" s="70"/>
      <c r="N212" s="70"/>
      <c r="O212" s="69">
        <v>69.900000000000006</v>
      </c>
      <c r="P212" s="70"/>
      <c r="Q212" s="69">
        <v>6.4</v>
      </c>
    </row>
    <row r="213" spans="1:17" x14ac:dyDescent="0.2">
      <c r="A213" s="154" t="s">
        <v>151</v>
      </c>
      <c r="B213" s="155"/>
      <c r="C213" s="155"/>
      <c r="D213" s="155"/>
      <c r="E213" s="155"/>
      <c r="F213" s="155"/>
      <c r="G213" s="155"/>
      <c r="H213" s="155"/>
      <c r="I213" s="156"/>
      <c r="J213" s="69">
        <v>166.53</v>
      </c>
      <c r="K213" s="70"/>
      <c r="L213" s="70"/>
      <c r="M213" s="70"/>
      <c r="N213" s="70"/>
      <c r="O213" s="70"/>
      <c r="P213" s="70"/>
      <c r="Q213" s="70"/>
    </row>
    <row r="214" spans="1:17" x14ac:dyDescent="0.2">
      <c r="A214" s="154" t="s">
        <v>99</v>
      </c>
      <c r="B214" s="155"/>
      <c r="C214" s="155"/>
      <c r="D214" s="155"/>
      <c r="E214" s="155"/>
      <c r="F214" s="155"/>
      <c r="G214" s="155"/>
      <c r="H214" s="155"/>
      <c r="I214" s="156"/>
      <c r="J214" s="69">
        <v>9668.0499999999993</v>
      </c>
      <c r="K214" s="70"/>
      <c r="L214" s="70"/>
      <c r="M214" s="70"/>
      <c r="N214" s="70"/>
      <c r="O214" s="70"/>
      <c r="P214" s="70"/>
      <c r="Q214" s="70"/>
    </row>
    <row r="215" spans="1:17" x14ac:dyDescent="0.2">
      <c r="A215" s="154" t="s">
        <v>118</v>
      </c>
      <c r="B215" s="155"/>
      <c r="C215" s="155"/>
      <c r="D215" s="155"/>
      <c r="E215" s="155"/>
      <c r="F215" s="155"/>
      <c r="G215" s="155"/>
      <c r="H215" s="155"/>
      <c r="I215" s="156"/>
      <c r="J215" s="69">
        <v>181.46</v>
      </c>
      <c r="K215" s="70"/>
      <c r="L215" s="70"/>
      <c r="M215" s="70"/>
      <c r="N215" s="70"/>
      <c r="O215" s="69">
        <v>0.9</v>
      </c>
      <c r="P215" s="70"/>
      <c r="Q215" s="70"/>
    </row>
    <row r="216" spans="1:17" x14ac:dyDescent="0.2">
      <c r="A216" s="154" t="s">
        <v>224</v>
      </c>
      <c r="B216" s="155"/>
      <c r="C216" s="155"/>
      <c r="D216" s="155"/>
      <c r="E216" s="155"/>
      <c r="F216" s="155"/>
      <c r="G216" s="155"/>
      <c r="H216" s="155"/>
      <c r="I216" s="156"/>
      <c r="J216" s="69">
        <v>321.49</v>
      </c>
      <c r="K216" s="70"/>
      <c r="L216" s="70"/>
      <c r="M216" s="70"/>
      <c r="N216" s="70"/>
      <c r="O216" s="69">
        <v>7</v>
      </c>
      <c r="P216" s="70"/>
      <c r="Q216" s="69">
        <v>0.4</v>
      </c>
    </row>
    <row r="217" spans="1:17" x14ac:dyDescent="0.2">
      <c r="A217" s="154" t="s">
        <v>69</v>
      </c>
      <c r="B217" s="155"/>
      <c r="C217" s="155"/>
      <c r="D217" s="155"/>
      <c r="E217" s="155"/>
      <c r="F217" s="155"/>
      <c r="G217" s="155"/>
      <c r="H217" s="155"/>
      <c r="I217" s="156"/>
      <c r="J217" s="69">
        <v>14267.29</v>
      </c>
      <c r="K217" s="70"/>
      <c r="L217" s="70"/>
      <c r="M217" s="70"/>
      <c r="N217" s="70"/>
      <c r="O217" s="69">
        <v>77.8</v>
      </c>
      <c r="P217" s="70"/>
      <c r="Q217" s="69">
        <v>6.8</v>
      </c>
    </row>
    <row r="218" spans="1:17" x14ac:dyDescent="0.2">
      <c r="A218" s="154" t="s">
        <v>119</v>
      </c>
      <c r="B218" s="155"/>
      <c r="C218" s="155"/>
      <c r="D218" s="155"/>
      <c r="E218" s="155"/>
      <c r="F218" s="155"/>
      <c r="G218" s="155"/>
      <c r="H218" s="155"/>
      <c r="I218" s="156"/>
      <c r="J218" s="70"/>
      <c r="K218" s="70"/>
      <c r="L218" s="70"/>
      <c r="M218" s="70"/>
      <c r="N218" s="70"/>
      <c r="O218" s="70"/>
      <c r="P218" s="70"/>
      <c r="Q218" s="70"/>
    </row>
    <row r="219" spans="1:17" x14ac:dyDescent="0.2">
      <c r="A219" s="154" t="s">
        <v>120</v>
      </c>
      <c r="B219" s="155"/>
      <c r="C219" s="155"/>
      <c r="D219" s="155"/>
      <c r="E219" s="155"/>
      <c r="F219" s="155"/>
      <c r="G219" s="155"/>
      <c r="H219" s="155"/>
      <c r="I219" s="156"/>
      <c r="J219" s="69">
        <v>10342.299999999999</v>
      </c>
      <c r="K219" s="70"/>
      <c r="L219" s="70"/>
      <c r="M219" s="70"/>
      <c r="N219" s="70"/>
      <c r="O219" s="70"/>
      <c r="P219" s="70"/>
      <c r="Q219" s="70"/>
    </row>
    <row r="220" spans="1:17" x14ac:dyDescent="0.2">
      <c r="A220" s="154" t="s">
        <v>121</v>
      </c>
      <c r="B220" s="155"/>
      <c r="C220" s="155"/>
      <c r="D220" s="155"/>
      <c r="E220" s="155"/>
      <c r="F220" s="155"/>
      <c r="G220" s="155"/>
      <c r="H220" s="155"/>
      <c r="I220" s="156"/>
      <c r="J220" s="69">
        <v>868.68</v>
      </c>
      <c r="K220" s="70"/>
      <c r="L220" s="70"/>
      <c r="M220" s="70"/>
      <c r="N220" s="70"/>
      <c r="O220" s="70"/>
      <c r="P220" s="70"/>
      <c r="Q220" s="70"/>
    </row>
    <row r="221" spans="1:17" x14ac:dyDescent="0.2">
      <c r="A221" s="154" t="s">
        <v>122</v>
      </c>
      <c r="B221" s="155"/>
      <c r="C221" s="155"/>
      <c r="D221" s="155"/>
      <c r="E221" s="155"/>
      <c r="F221" s="155"/>
      <c r="G221" s="155"/>
      <c r="H221" s="155"/>
      <c r="I221" s="156"/>
      <c r="J221" s="69">
        <v>1019.89</v>
      </c>
      <c r="K221" s="70"/>
      <c r="L221" s="70"/>
      <c r="M221" s="70"/>
      <c r="N221" s="70"/>
      <c r="O221" s="70"/>
      <c r="P221" s="70"/>
      <c r="Q221" s="70"/>
    </row>
    <row r="222" spans="1:17" x14ac:dyDescent="0.2">
      <c r="A222" s="154" t="s">
        <v>123</v>
      </c>
      <c r="B222" s="155"/>
      <c r="C222" s="155"/>
      <c r="D222" s="155"/>
      <c r="E222" s="155"/>
      <c r="F222" s="155"/>
      <c r="G222" s="155"/>
      <c r="H222" s="155"/>
      <c r="I222" s="156"/>
      <c r="J222" s="69">
        <v>1304.5</v>
      </c>
      <c r="K222" s="70"/>
      <c r="L222" s="70"/>
      <c r="M222" s="70"/>
      <c r="N222" s="70"/>
      <c r="O222" s="70"/>
      <c r="P222" s="70"/>
      <c r="Q222" s="70"/>
    </row>
    <row r="223" spans="1:17" x14ac:dyDescent="0.2">
      <c r="A223" s="154" t="s">
        <v>124</v>
      </c>
      <c r="B223" s="155"/>
      <c r="C223" s="155"/>
      <c r="D223" s="155"/>
      <c r="E223" s="155"/>
      <c r="F223" s="155"/>
      <c r="G223" s="155"/>
      <c r="H223" s="155"/>
      <c r="I223" s="156"/>
      <c r="J223" s="69">
        <v>842.71</v>
      </c>
      <c r="K223" s="70"/>
      <c r="L223" s="70"/>
      <c r="M223" s="70"/>
      <c r="N223" s="70"/>
      <c r="O223" s="70"/>
      <c r="P223" s="70"/>
      <c r="Q223" s="70"/>
    </row>
    <row r="224" spans="1:17" x14ac:dyDescent="0.2">
      <c r="A224" s="154" t="s">
        <v>160</v>
      </c>
      <c r="B224" s="155"/>
      <c r="C224" s="155"/>
      <c r="D224" s="155"/>
      <c r="E224" s="155"/>
      <c r="F224" s="155"/>
      <c r="G224" s="155"/>
      <c r="H224" s="155"/>
      <c r="I224" s="156"/>
      <c r="J224" s="69">
        <v>96446.88</v>
      </c>
      <c r="K224" s="70"/>
      <c r="L224" s="70"/>
      <c r="M224" s="70"/>
      <c r="N224" s="70"/>
      <c r="O224" s="70"/>
      <c r="P224" s="70"/>
      <c r="Q224" s="70"/>
    </row>
    <row r="225" spans="1:17" ht="15" customHeight="1" x14ac:dyDescent="0.2">
      <c r="A225" s="125" t="s">
        <v>94</v>
      </c>
      <c r="B225" s="126"/>
      <c r="C225" s="126"/>
      <c r="D225" s="126"/>
      <c r="E225" s="126"/>
      <c r="F225" s="126"/>
      <c r="G225" s="126"/>
      <c r="H225" s="126"/>
      <c r="I225" s="127"/>
      <c r="J225" s="108">
        <v>96446.88</v>
      </c>
      <c r="K225" s="70"/>
      <c r="L225" s="70"/>
      <c r="M225" s="70"/>
      <c r="N225" s="70"/>
      <c r="O225" s="71">
        <v>77.8</v>
      </c>
      <c r="P225" s="70"/>
      <c r="Q225" s="71">
        <v>6.8</v>
      </c>
    </row>
    <row r="226" spans="1:17" x14ac:dyDescent="0.2">
      <c r="A226" s="128" t="s">
        <v>93</v>
      </c>
      <c r="B226" s="129"/>
      <c r="C226" s="129"/>
      <c r="D226" s="129"/>
      <c r="E226" s="129"/>
      <c r="F226" s="129"/>
      <c r="G226" s="129"/>
      <c r="H226" s="129"/>
      <c r="I226" s="130"/>
      <c r="J226" s="108">
        <f>J225*0.2</f>
        <v>19289.376</v>
      </c>
      <c r="K226" s="99"/>
      <c r="L226" s="99"/>
      <c r="M226" s="99"/>
      <c r="N226" s="99"/>
      <c r="O226" s="98"/>
      <c r="P226" s="99"/>
      <c r="Q226" s="98"/>
    </row>
    <row r="227" spans="1:17" s="18" customFormat="1" x14ac:dyDescent="0.2">
      <c r="A227" s="125" t="s">
        <v>95</v>
      </c>
      <c r="B227" s="126"/>
      <c r="C227" s="126"/>
      <c r="D227" s="126"/>
      <c r="E227" s="126"/>
      <c r="F227" s="126"/>
      <c r="G227" s="126"/>
      <c r="H227" s="126"/>
      <c r="I227" s="127"/>
      <c r="J227" s="109">
        <f>J225+J226</f>
        <v>115736.25600000001</v>
      </c>
      <c r="K227" s="99"/>
      <c r="L227" s="99"/>
      <c r="M227" s="99"/>
      <c r="N227" s="99"/>
      <c r="O227" s="98"/>
      <c r="P227" s="99"/>
      <c r="Q227" s="98"/>
    </row>
    <row r="228" spans="1:17" s="18" customFormat="1" ht="15" x14ac:dyDescent="0.2">
      <c r="A228" s="92"/>
      <c r="B228" s="95"/>
      <c r="C228" s="95"/>
      <c r="D228" s="95"/>
      <c r="E228" s="95"/>
      <c r="F228" s="95"/>
      <c r="G228" s="95"/>
      <c r="H228" s="95"/>
      <c r="I228" s="95"/>
      <c r="J228" s="96" t="s">
        <v>86</v>
      </c>
      <c r="K228" s="97"/>
      <c r="L228" s="97"/>
      <c r="M228" s="97"/>
      <c r="N228" s="97"/>
      <c r="O228" s="96"/>
      <c r="P228" s="97"/>
      <c r="Q228" s="96"/>
    </row>
    <row r="229" spans="1:17" s="18" customFormat="1" ht="15" x14ac:dyDescent="0.2">
      <c r="A229" s="92"/>
      <c r="B229" s="95"/>
      <c r="C229" s="95"/>
      <c r="D229" s="95"/>
      <c r="E229" s="95"/>
      <c r="F229" s="95"/>
      <c r="G229" s="95"/>
      <c r="H229" s="95"/>
      <c r="I229" s="95"/>
      <c r="J229" s="96"/>
      <c r="K229" s="97"/>
      <c r="L229" s="97"/>
      <c r="M229" s="97"/>
      <c r="N229" s="97"/>
      <c r="O229" s="96"/>
      <c r="P229" s="97"/>
      <c r="Q229" s="96"/>
    </row>
    <row r="230" spans="1:17" s="18" customFormat="1" ht="15" x14ac:dyDescent="0.2">
      <c r="A230" s="92"/>
      <c r="B230" s="95"/>
      <c r="C230" s="95"/>
      <c r="D230" s="95"/>
      <c r="E230" s="95"/>
      <c r="F230" s="95"/>
      <c r="G230" s="95"/>
      <c r="H230" s="95"/>
      <c r="I230" s="95"/>
      <c r="J230" s="96"/>
      <c r="K230" s="97"/>
      <c r="L230" s="97"/>
      <c r="M230" s="97"/>
      <c r="N230" s="97"/>
      <c r="O230" s="96"/>
      <c r="P230" s="97"/>
      <c r="Q230" s="96"/>
    </row>
    <row r="231" spans="1:17" s="18" customFormat="1" ht="15" x14ac:dyDescent="0.2">
      <c r="A231" s="92"/>
      <c r="B231" s="95"/>
      <c r="C231" s="95"/>
      <c r="D231" s="95"/>
      <c r="E231" s="95"/>
      <c r="F231" s="95"/>
      <c r="G231" s="95"/>
      <c r="H231" s="95"/>
      <c r="I231" s="95"/>
      <c r="J231" s="96"/>
      <c r="K231" s="97"/>
      <c r="L231" s="97"/>
      <c r="M231" s="97"/>
      <c r="N231" s="97"/>
      <c r="O231" s="96"/>
      <c r="P231" s="97"/>
      <c r="Q231" s="96"/>
    </row>
    <row r="232" spans="1:17" x14ac:dyDescent="0.2">
      <c r="A232" s="133" t="s">
        <v>70</v>
      </c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</row>
    <row r="233" spans="1:17" x14ac:dyDescent="0.2">
      <c r="A233" s="135" t="s">
        <v>71</v>
      </c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</row>
    <row r="241" spans="1:17" s="18" customFormat="1" x14ac:dyDescent="0.2">
      <c r="A241" s="8"/>
      <c r="B241" s="1"/>
      <c r="C241" s="6"/>
      <c r="D241" s="5"/>
      <c r="E241" s="20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</row>
    <row r="242" spans="1:17" s="18" customFormat="1" x14ac:dyDescent="0.2">
      <c r="A242" s="8"/>
      <c r="B242" s="1"/>
      <c r="C242" s="6"/>
      <c r="D242" s="5"/>
      <c r="E242" s="20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</row>
    <row r="243" spans="1:17" s="18" customFormat="1" x14ac:dyDescent="0.2">
      <c r="A243" s="8"/>
      <c r="B243" s="1"/>
      <c r="C243" s="6"/>
      <c r="D243" s="5"/>
      <c r="E243" s="20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</row>
    <row r="244" spans="1:17" s="18" customFormat="1" x14ac:dyDescent="0.2">
      <c r="A244" s="8"/>
      <c r="B244" s="1"/>
      <c r="C244" s="6"/>
      <c r="D244" s="5"/>
      <c r="E244" s="20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</row>
    <row r="247" spans="1:17" s="18" customFormat="1" x14ac:dyDescent="0.2">
      <c r="A247" s="8"/>
      <c r="B247" s="1"/>
      <c r="C247" s="111"/>
      <c r="D247" s="110"/>
      <c r="E247" s="20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</row>
    <row r="248" spans="1:17" s="18" customFormat="1" x14ac:dyDescent="0.2">
      <c r="A248" s="8"/>
      <c r="B248" s="1"/>
      <c r="C248" s="111"/>
      <c r="D248" s="110"/>
      <c r="E248" s="20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</row>
    <row r="249" spans="1:17" s="18" customFormat="1" x14ac:dyDescent="0.2">
      <c r="A249" s="8"/>
      <c r="B249" s="1"/>
      <c r="C249" s="111"/>
      <c r="D249" s="110"/>
      <c r="E249" s="20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</row>
    <row r="252" spans="1:17" s="18" customFormat="1" x14ac:dyDescent="0.2">
      <c r="A252" s="8"/>
      <c r="B252" s="1"/>
      <c r="C252" s="118"/>
      <c r="D252" s="119"/>
      <c r="E252" s="20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</row>
    <row r="254" spans="1:17" ht="15" x14ac:dyDescent="0.25">
      <c r="A254" s="35"/>
      <c r="B254" s="35"/>
      <c r="C254" s="35"/>
      <c r="D254" s="35"/>
      <c r="E254" s="35"/>
      <c r="F254" s="35"/>
      <c r="G254" s="35"/>
      <c r="H254" s="35"/>
      <c r="I254" s="35"/>
      <c r="J254" s="35"/>
      <c r="K254" s="35"/>
      <c r="L254" s="35"/>
      <c r="M254" s="150" t="s">
        <v>252</v>
      </c>
      <c r="N254" s="150"/>
      <c r="O254" s="150"/>
      <c r="P254" s="150"/>
      <c r="Q254" s="150"/>
    </row>
    <row r="255" spans="1:17" ht="15" x14ac:dyDescent="0.25">
      <c r="A255" s="35"/>
      <c r="B255" s="35"/>
      <c r="C255" s="35"/>
      <c r="D255" s="35"/>
      <c r="E255" s="35"/>
      <c r="F255" s="35"/>
      <c r="G255" s="35"/>
      <c r="H255" s="35"/>
      <c r="I255" s="35"/>
      <c r="J255" s="35"/>
      <c r="K255" s="35"/>
      <c r="L255" s="35"/>
      <c r="M255" s="150"/>
      <c r="N255" s="150"/>
      <c r="O255" s="150"/>
      <c r="P255" s="150"/>
      <c r="Q255" s="150"/>
    </row>
    <row r="256" spans="1:17" ht="15" x14ac:dyDescent="0.25">
      <c r="A256" s="36" t="s">
        <v>0</v>
      </c>
      <c r="B256" s="35"/>
      <c r="C256" s="37"/>
      <c r="D256" s="38"/>
      <c r="E256" s="39"/>
      <c r="F256" s="40"/>
      <c r="G256" s="40"/>
      <c r="H256" s="40"/>
      <c r="I256" s="40"/>
      <c r="J256" s="39"/>
      <c r="K256" s="39"/>
      <c r="L256" s="39"/>
      <c r="M256" s="41" t="s">
        <v>1</v>
      </c>
      <c r="N256" s="35"/>
      <c r="O256" s="39"/>
      <c r="P256" s="39"/>
      <c r="Q256" s="39"/>
    </row>
    <row r="257" spans="1:17" ht="15" x14ac:dyDescent="0.25">
      <c r="A257" s="42" t="s">
        <v>85</v>
      </c>
      <c r="B257" s="35"/>
      <c r="C257" s="37" t="s">
        <v>86</v>
      </c>
      <c r="D257" s="38" t="s">
        <v>86</v>
      </c>
      <c r="E257" s="39"/>
      <c r="F257" s="39"/>
      <c r="G257" s="43"/>
      <c r="H257" s="39"/>
      <c r="I257" s="44"/>
      <c r="J257" s="39"/>
      <c r="K257" s="39"/>
      <c r="L257" s="39"/>
      <c r="M257" s="42" t="s">
        <v>87</v>
      </c>
      <c r="N257" s="35"/>
      <c r="O257" s="39"/>
      <c r="P257" s="39"/>
      <c r="Q257" s="39"/>
    </row>
    <row r="258" spans="1:17" ht="15" x14ac:dyDescent="0.2">
      <c r="A258" s="136" t="s">
        <v>88</v>
      </c>
      <c r="B258" s="136"/>
      <c r="C258" s="136"/>
      <c r="D258" s="38"/>
      <c r="E258" s="39"/>
      <c r="F258" s="39"/>
      <c r="G258" s="43"/>
      <c r="H258" s="39"/>
      <c r="I258" s="44"/>
      <c r="J258" s="39"/>
      <c r="K258" s="39"/>
      <c r="L258" s="137" t="s">
        <v>89</v>
      </c>
      <c r="M258" s="137"/>
      <c r="N258" s="137"/>
      <c r="O258" s="137"/>
      <c r="P258" s="137"/>
      <c r="Q258" s="39"/>
    </row>
    <row r="259" spans="1:17" ht="51.75" customHeight="1" x14ac:dyDescent="0.25">
      <c r="A259" s="136"/>
      <c r="B259" s="136"/>
      <c r="C259" s="136"/>
      <c r="D259" s="38"/>
      <c r="E259" s="35"/>
      <c r="F259" s="35"/>
      <c r="G259" s="35"/>
      <c r="H259" s="35"/>
      <c r="I259" s="35"/>
      <c r="J259" s="39"/>
      <c r="K259" s="39"/>
      <c r="L259" s="137"/>
      <c r="M259" s="137"/>
      <c r="N259" s="137"/>
      <c r="O259" s="137"/>
      <c r="P259" s="137"/>
      <c r="Q259" s="39"/>
    </row>
    <row r="260" spans="1:17" ht="15" x14ac:dyDescent="0.25">
      <c r="A260" s="75"/>
      <c r="B260" s="75"/>
      <c r="C260" s="75"/>
      <c r="D260" s="38"/>
      <c r="E260" s="16"/>
      <c r="F260" s="15" t="s">
        <v>20</v>
      </c>
      <c r="G260" s="16"/>
      <c r="H260" s="51"/>
      <c r="I260" s="35"/>
      <c r="J260" s="39"/>
      <c r="K260" s="39"/>
      <c r="L260" s="76"/>
      <c r="M260" s="76"/>
      <c r="N260" s="76"/>
      <c r="O260" s="76"/>
      <c r="P260" s="76"/>
      <c r="Q260" s="39"/>
    </row>
    <row r="261" spans="1:17" ht="15" x14ac:dyDescent="0.25">
      <c r="A261" s="47" t="s">
        <v>92</v>
      </c>
      <c r="B261" s="35"/>
      <c r="C261" s="37"/>
      <c r="D261" s="38"/>
      <c r="E261" s="52"/>
      <c r="F261" s="53" t="s">
        <v>2</v>
      </c>
      <c r="G261" s="54"/>
      <c r="H261" s="22"/>
      <c r="I261" s="35"/>
      <c r="J261" s="39"/>
      <c r="K261" s="39"/>
      <c r="L261" s="48" t="s">
        <v>92</v>
      </c>
      <c r="M261" s="49"/>
      <c r="N261" s="35"/>
      <c r="O261" s="39"/>
      <c r="P261" s="39"/>
      <c r="Q261" s="39"/>
    </row>
    <row r="262" spans="1:17" ht="15" x14ac:dyDescent="0.25">
      <c r="A262" s="48"/>
      <c r="B262" s="49" t="s">
        <v>90</v>
      </c>
      <c r="C262" s="37"/>
      <c r="D262" s="38"/>
      <c r="E262" s="40"/>
      <c r="F262" s="40"/>
      <c r="G262" s="40"/>
      <c r="H262" s="40"/>
      <c r="I262" s="40"/>
      <c r="J262" s="39"/>
      <c r="K262" s="39"/>
      <c r="L262" s="39" t="s">
        <v>91</v>
      </c>
      <c r="M262" s="49"/>
      <c r="N262" s="35"/>
      <c r="O262" s="39"/>
      <c r="P262" s="39"/>
      <c r="Q262" s="39"/>
    </row>
    <row r="268" spans="1:17" x14ac:dyDescent="0.2">
      <c r="A268" s="15"/>
      <c r="B268" s="19"/>
      <c r="C268" s="13"/>
      <c r="D268" s="14"/>
      <c r="E268" s="18"/>
      <c r="F268" s="18"/>
      <c r="G268" s="16"/>
      <c r="H268" s="18"/>
      <c r="I268" s="21"/>
      <c r="J268" s="16"/>
      <c r="K268" s="16"/>
      <c r="L268" s="16"/>
      <c r="M268" s="16"/>
      <c r="N268" s="16"/>
      <c r="O268" s="16"/>
      <c r="P268" s="16"/>
      <c r="Q268" s="16"/>
    </row>
    <row r="269" spans="1:17" x14ac:dyDescent="0.2">
      <c r="A269" s="15"/>
      <c r="B269" s="19"/>
      <c r="C269" s="13"/>
      <c r="D269" s="14"/>
      <c r="E269" s="18"/>
      <c r="F269" s="21" t="s">
        <v>247</v>
      </c>
      <c r="G269" s="16"/>
      <c r="H269" s="18"/>
      <c r="I269" s="21"/>
      <c r="J269" s="16"/>
      <c r="K269" s="16"/>
      <c r="L269" s="16"/>
      <c r="M269" s="16"/>
      <c r="N269" s="16"/>
      <c r="O269" s="16"/>
      <c r="P269" s="16"/>
      <c r="Q269" s="16"/>
    </row>
    <row r="270" spans="1:17" x14ac:dyDescent="0.2">
      <c r="A270" s="15"/>
      <c r="B270" s="19"/>
      <c r="C270" s="13"/>
      <c r="D270" s="14"/>
      <c r="E270" s="18"/>
      <c r="F270" s="21"/>
      <c r="G270" s="16"/>
      <c r="H270" s="18"/>
      <c r="I270" s="21"/>
      <c r="J270" s="16"/>
      <c r="K270" s="16"/>
      <c r="L270" s="16"/>
      <c r="M270" s="16"/>
      <c r="N270" s="16"/>
      <c r="O270" s="16"/>
      <c r="P270" s="16"/>
      <c r="Q270" s="16"/>
    </row>
    <row r="271" spans="1:17" x14ac:dyDescent="0.2">
      <c r="A271" s="15"/>
      <c r="B271" s="19"/>
      <c r="C271" s="13"/>
      <c r="D271" s="14"/>
      <c r="E271" s="18"/>
      <c r="F271" s="21"/>
      <c r="G271" s="16"/>
      <c r="H271" s="18"/>
      <c r="I271" s="21"/>
      <c r="J271" s="16"/>
      <c r="K271" s="16"/>
      <c r="L271" s="16"/>
      <c r="M271" s="16"/>
      <c r="N271" s="16"/>
      <c r="O271" s="16"/>
      <c r="P271" s="16"/>
      <c r="Q271" s="16"/>
    </row>
    <row r="272" spans="1:17" x14ac:dyDescent="0.2">
      <c r="A272" s="15"/>
      <c r="B272" s="19"/>
      <c r="C272" s="13"/>
      <c r="D272" s="14"/>
      <c r="E272" s="18"/>
      <c r="F272" s="21"/>
      <c r="G272" s="16"/>
      <c r="H272" s="18"/>
      <c r="I272" s="21"/>
      <c r="J272" s="16"/>
      <c r="K272" s="16"/>
      <c r="L272" s="16"/>
      <c r="M272" s="16"/>
      <c r="N272" s="16"/>
      <c r="O272" s="16"/>
      <c r="P272" s="16"/>
      <c r="Q272" s="16"/>
    </row>
    <row r="273" spans="1:17" ht="39.75" customHeight="1" x14ac:dyDescent="0.2">
      <c r="A273" s="15"/>
      <c r="B273" s="19"/>
      <c r="C273" s="62" t="s">
        <v>207</v>
      </c>
      <c r="D273" s="138" t="s">
        <v>209</v>
      </c>
      <c r="E273" s="138"/>
      <c r="F273" s="138"/>
      <c r="G273" s="138"/>
      <c r="H273" s="138"/>
      <c r="I273" s="138"/>
      <c r="J273" s="138"/>
      <c r="K273" s="138"/>
      <c r="L273" s="138"/>
      <c r="M273" s="72"/>
      <c r="N273" s="72"/>
      <c r="O273" s="72"/>
      <c r="P273" s="72"/>
      <c r="Q273" s="16"/>
    </row>
    <row r="274" spans="1:17" x14ac:dyDescent="0.2">
      <c r="A274" s="15"/>
      <c r="B274" s="19"/>
      <c r="C274" s="13"/>
      <c r="D274" s="23"/>
      <c r="E274" s="24"/>
      <c r="F274" s="25" t="s">
        <v>72</v>
      </c>
      <c r="G274" s="22"/>
      <c r="H274" s="18"/>
      <c r="I274" s="26"/>
      <c r="J274" s="22"/>
      <c r="K274" s="22"/>
      <c r="L274" s="22"/>
      <c r="M274" s="22"/>
      <c r="N274" s="22"/>
      <c r="O274" s="22"/>
      <c r="P274" s="16"/>
      <c r="Q274" s="16"/>
    </row>
    <row r="275" spans="1:17" x14ac:dyDescent="0.2">
      <c r="A275" s="63"/>
      <c r="B275" s="64"/>
      <c r="C275" s="13"/>
      <c r="D275" s="14"/>
      <c r="E275" s="18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1:17" ht="15" x14ac:dyDescent="0.25">
      <c r="A276" s="15"/>
      <c r="B276" s="19"/>
      <c r="C276" s="13"/>
      <c r="D276" s="139" t="s">
        <v>3</v>
      </c>
      <c r="E276" s="140"/>
      <c r="F276" s="140"/>
      <c r="G276" s="140"/>
      <c r="H276" s="140"/>
      <c r="I276" s="140"/>
      <c r="J276" s="140"/>
      <c r="K276" s="140"/>
      <c r="L276" s="140"/>
      <c r="M276" s="140"/>
      <c r="N276" s="140"/>
      <c r="O276" s="140"/>
      <c r="P276" s="140"/>
      <c r="Q276" s="140"/>
    </row>
    <row r="277" spans="1:17" ht="15" x14ac:dyDescent="0.25">
      <c r="A277" s="15"/>
      <c r="B277" s="19"/>
      <c r="C277" s="13"/>
      <c r="D277" s="4" t="s">
        <v>24</v>
      </c>
      <c r="E277" s="15"/>
      <c r="F277" s="16"/>
      <c r="G277" s="16"/>
      <c r="H277" s="16"/>
      <c r="I277" s="4"/>
      <c r="J277" s="141">
        <f>J303/1000</f>
        <v>14.223504</v>
      </c>
      <c r="K277" s="142"/>
      <c r="L277" s="3" t="s">
        <v>21</v>
      </c>
      <c r="M277" s="16"/>
      <c r="N277" s="16"/>
      <c r="O277" s="16"/>
      <c r="P277" s="16"/>
      <c r="Q277" s="16"/>
    </row>
    <row r="278" spans="1:17" ht="15" x14ac:dyDescent="0.25">
      <c r="A278" s="15"/>
      <c r="B278" s="19"/>
      <c r="C278" s="13"/>
      <c r="D278" s="4" t="s">
        <v>22</v>
      </c>
      <c r="E278" s="15"/>
      <c r="F278" s="16"/>
      <c r="G278" s="16"/>
      <c r="H278" s="16"/>
      <c r="I278" s="4"/>
      <c r="J278" s="143" t="s">
        <v>162</v>
      </c>
      <c r="K278" s="144"/>
      <c r="L278" s="3" t="s">
        <v>23</v>
      </c>
      <c r="M278" s="16"/>
      <c r="N278" s="16"/>
      <c r="O278" s="16"/>
      <c r="P278" s="16"/>
      <c r="Q278" s="16"/>
    </row>
    <row r="279" spans="1:17" x14ac:dyDescent="0.2">
      <c r="A279" s="15"/>
      <c r="B279" s="19"/>
      <c r="C279" s="13"/>
      <c r="D279" s="10" t="s">
        <v>84</v>
      </c>
      <c r="E279" s="15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1:17" x14ac:dyDescent="0.2">
      <c r="A280" s="15"/>
      <c r="B280" s="19"/>
      <c r="C280" s="13"/>
      <c r="D280" s="14"/>
      <c r="E280" s="15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  <row r="281" spans="1:17" x14ac:dyDescent="0.2">
      <c r="E281" s="20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</row>
    <row r="282" spans="1:17" x14ac:dyDescent="0.2">
      <c r="A282" s="145" t="s">
        <v>4</v>
      </c>
      <c r="B282" s="147" t="s">
        <v>5</v>
      </c>
      <c r="C282" s="145" t="s">
        <v>6</v>
      </c>
      <c r="D282" s="145" t="s">
        <v>7</v>
      </c>
      <c r="E282" s="145" t="s">
        <v>8</v>
      </c>
      <c r="F282" s="145" t="s">
        <v>9</v>
      </c>
      <c r="G282" s="146"/>
      <c r="H282" s="146"/>
      <c r="I282" s="146"/>
      <c r="J282" s="145" t="s">
        <v>10</v>
      </c>
      <c r="K282" s="146"/>
      <c r="L282" s="146"/>
      <c r="M282" s="146"/>
      <c r="N282" s="145" t="s">
        <v>11</v>
      </c>
      <c r="O282" s="145" t="s">
        <v>12</v>
      </c>
      <c r="P282" s="145" t="s">
        <v>13</v>
      </c>
      <c r="Q282" s="145" t="s">
        <v>14</v>
      </c>
    </row>
    <row r="283" spans="1:17" x14ac:dyDescent="0.2">
      <c r="A283" s="146"/>
      <c r="B283" s="148"/>
      <c r="C283" s="145"/>
      <c r="D283" s="145"/>
      <c r="E283" s="146"/>
      <c r="F283" s="145" t="s">
        <v>15</v>
      </c>
      <c r="G283" s="145" t="s">
        <v>16</v>
      </c>
      <c r="H283" s="146"/>
      <c r="I283" s="146"/>
      <c r="J283" s="145" t="s">
        <v>15</v>
      </c>
      <c r="K283" s="145" t="s">
        <v>16</v>
      </c>
      <c r="L283" s="146"/>
      <c r="M283" s="146"/>
      <c r="N283" s="145"/>
      <c r="O283" s="145"/>
      <c r="P283" s="145"/>
      <c r="Q283" s="145"/>
    </row>
    <row r="284" spans="1:17" x14ac:dyDescent="0.2">
      <c r="A284" s="146"/>
      <c r="B284" s="148"/>
      <c r="C284" s="145"/>
      <c r="D284" s="145"/>
      <c r="E284" s="146"/>
      <c r="F284" s="146"/>
      <c r="G284" s="77" t="s">
        <v>17</v>
      </c>
      <c r="H284" s="77" t="s">
        <v>18</v>
      </c>
      <c r="I284" s="77" t="s">
        <v>19</v>
      </c>
      <c r="J284" s="146"/>
      <c r="K284" s="77" t="s">
        <v>17</v>
      </c>
      <c r="L284" s="77" t="s">
        <v>18</v>
      </c>
      <c r="M284" s="77" t="s">
        <v>19</v>
      </c>
      <c r="N284" s="145"/>
      <c r="O284" s="145"/>
      <c r="P284" s="145"/>
      <c r="Q284" s="145"/>
    </row>
    <row r="285" spans="1:17" x14ac:dyDescent="0.2">
      <c r="A285" s="27">
        <v>1</v>
      </c>
      <c r="B285" s="79">
        <v>2</v>
      </c>
      <c r="C285" s="77">
        <v>3</v>
      </c>
      <c r="D285" s="77">
        <v>4</v>
      </c>
      <c r="E285" s="27">
        <v>5</v>
      </c>
      <c r="F285" s="78">
        <v>6</v>
      </c>
      <c r="G285" s="78">
        <v>7</v>
      </c>
      <c r="H285" s="78">
        <v>8</v>
      </c>
      <c r="I285" s="78">
        <v>9</v>
      </c>
      <c r="J285" s="78">
        <v>10</v>
      </c>
      <c r="K285" s="78">
        <v>11</v>
      </c>
      <c r="L285" s="78">
        <v>12</v>
      </c>
      <c r="M285" s="78">
        <v>13</v>
      </c>
      <c r="N285" s="78">
        <v>14</v>
      </c>
      <c r="O285" s="78">
        <v>15</v>
      </c>
      <c r="P285" s="78">
        <v>16</v>
      </c>
      <c r="Q285" s="78">
        <v>17</v>
      </c>
    </row>
    <row r="286" spans="1:17" x14ac:dyDescent="0.2">
      <c r="A286" s="149" t="s">
        <v>102</v>
      </c>
      <c r="B286" s="132"/>
      <c r="C286" s="132"/>
      <c r="D286" s="132"/>
      <c r="E286" s="132"/>
      <c r="F286" s="132"/>
      <c r="G286" s="132"/>
      <c r="H286" s="132"/>
      <c r="I286" s="132"/>
      <c r="J286" s="132"/>
      <c r="K286" s="132"/>
      <c r="L286" s="132"/>
      <c r="M286" s="132"/>
      <c r="N286" s="132"/>
      <c r="O286" s="132"/>
      <c r="P286" s="132"/>
      <c r="Q286" s="132"/>
    </row>
    <row r="287" spans="1:17" ht="45" x14ac:dyDescent="0.2">
      <c r="A287" s="30" t="s">
        <v>26</v>
      </c>
      <c r="B287" s="31" t="s">
        <v>103</v>
      </c>
      <c r="C287" s="74" t="s">
        <v>104</v>
      </c>
      <c r="D287" s="11" t="s">
        <v>105</v>
      </c>
      <c r="E287" s="11" t="s">
        <v>163</v>
      </c>
      <c r="F287" s="32">
        <v>4317.8500000000004</v>
      </c>
      <c r="G287" s="32">
        <v>85.91</v>
      </c>
      <c r="H287" s="32">
        <v>87.38</v>
      </c>
      <c r="I287" s="32">
        <v>5.93</v>
      </c>
      <c r="J287" s="28">
        <v>863.57</v>
      </c>
      <c r="K287" s="28">
        <v>17.18</v>
      </c>
      <c r="L287" s="28">
        <v>17.48</v>
      </c>
      <c r="M287" s="28">
        <v>1.19</v>
      </c>
      <c r="N287" s="28">
        <v>7.6704999999999997</v>
      </c>
      <c r="O287" s="28">
        <v>1.5</v>
      </c>
      <c r="P287" s="28">
        <v>0.36249999999999999</v>
      </c>
      <c r="Q287" s="28">
        <v>0.1</v>
      </c>
    </row>
    <row r="288" spans="1:17" ht="33.75" x14ac:dyDescent="0.2">
      <c r="A288" s="30" t="s">
        <v>29</v>
      </c>
      <c r="B288" s="31" t="s">
        <v>107</v>
      </c>
      <c r="C288" s="74" t="s">
        <v>108</v>
      </c>
      <c r="D288" s="11" t="s">
        <v>109</v>
      </c>
      <c r="E288" s="27">
        <v>6</v>
      </c>
      <c r="F288" s="32">
        <v>55.2</v>
      </c>
      <c r="G288" s="32">
        <v>55.2</v>
      </c>
      <c r="H288" s="28"/>
      <c r="I288" s="28"/>
      <c r="J288" s="28">
        <v>331.2</v>
      </c>
      <c r="K288" s="28">
        <v>331.2</v>
      </c>
      <c r="L288" s="28"/>
      <c r="M288" s="28"/>
      <c r="N288" s="28">
        <v>4.6900000000000004</v>
      </c>
      <c r="O288" s="28">
        <v>28.1</v>
      </c>
      <c r="P288" s="28"/>
      <c r="Q288" s="28"/>
    </row>
    <row r="289" spans="1:17" ht="45" x14ac:dyDescent="0.2">
      <c r="A289" s="30" t="s">
        <v>32</v>
      </c>
      <c r="B289" s="31" t="s">
        <v>111</v>
      </c>
      <c r="C289" s="74" t="s">
        <v>112</v>
      </c>
      <c r="D289" s="11" t="s">
        <v>51</v>
      </c>
      <c r="E289" s="11" t="s">
        <v>164</v>
      </c>
      <c r="F289" s="32">
        <v>264.63</v>
      </c>
      <c r="G289" s="32">
        <v>82.19</v>
      </c>
      <c r="H289" s="32">
        <v>10.96</v>
      </c>
      <c r="I289" s="32">
        <v>0.15</v>
      </c>
      <c r="J289" s="28">
        <v>13.23</v>
      </c>
      <c r="K289" s="28">
        <v>4.1100000000000003</v>
      </c>
      <c r="L289" s="28">
        <v>0.55000000000000004</v>
      </c>
      <c r="M289" s="28">
        <v>0.01</v>
      </c>
      <c r="N289" s="28">
        <v>6.1064999999999996</v>
      </c>
      <c r="O289" s="28">
        <v>0.3</v>
      </c>
      <c r="P289" s="28">
        <v>1.2500000000000001E-2</v>
      </c>
      <c r="Q289" s="28"/>
    </row>
    <row r="290" spans="1:17" ht="45" x14ac:dyDescent="0.2">
      <c r="A290" s="30" t="s">
        <v>36</v>
      </c>
      <c r="B290" s="31" t="s">
        <v>114</v>
      </c>
      <c r="C290" s="74" t="s">
        <v>115</v>
      </c>
      <c r="D290" s="11" t="s">
        <v>51</v>
      </c>
      <c r="E290" s="11" t="s">
        <v>164</v>
      </c>
      <c r="F290" s="32">
        <v>1345.45</v>
      </c>
      <c r="G290" s="32">
        <v>915.25</v>
      </c>
      <c r="H290" s="32">
        <v>3.69</v>
      </c>
      <c r="I290" s="32">
        <v>0.2</v>
      </c>
      <c r="J290" s="28">
        <v>67.27</v>
      </c>
      <c r="K290" s="28">
        <v>45.76</v>
      </c>
      <c r="L290" s="28">
        <v>0.18</v>
      </c>
      <c r="M290" s="28">
        <v>0.01</v>
      </c>
      <c r="N290" s="28">
        <v>81.718999999999994</v>
      </c>
      <c r="O290" s="28">
        <v>4.0999999999999996</v>
      </c>
      <c r="P290" s="28">
        <v>1.2500000000000001E-2</v>
      </c>
      <c r="Q290" s="28"/>
    </row>
    <row r="291" spans="1:17" x14ac:dyDescent="0.2">
      <c r="A291" s="131" t="s">
        <v>60</v>
      </c>
      <c r="B291" s="132"/>
      <c r="C291" s="132"/>
      <c r="D291" s="132"/>
      <c r="E291" s="132"/>
      <c r="F291" s="132"/>
      <c r="G291" s="132"/>
      <c r="H291" s="132"/>
      <c r="I291" s="132"/>
      <c r="J291" s="32">
        <v>1275.27</v>
      </c>
      <c r="K291" s="32">
        <v>398.25</v>
      </c>
      <c r="L291" s="32">
        <v>18.21</v>
      </c>
      <c r="M291" s="32">
        <v>1.21</v>
      </c>
      <c r="N291" s="28"/>
      <c r="O291" s="32">
        <v>34</v>
      </c>
      <c r="P291" s="28"/>
      <c r="Q291" s="32">
        <v>0.1</v>
      </c>
    </row>
    <row r="292" spans="1:17" x14ac:dyDescent="0.2">
      <c r="A292" s="131" t="s">
        <v>61</v>
      </c>
      <c r="B292" s="132"/>
      <c r="C292" s="132"/>
      <c r="D292" s="132"/>
      <c r="E292" s="132"/>
      <c r="F292" s="132"/>
      <c r="G292" s="132"/>
      <c r="H292" s="132"/>
      <c r="I292" s="132"/>
      <c r="J292" s="32">
        <v>438.13</v>
      </c>
      <c r="K292" s="28"/>
      <c r="L292" s="28"/>
      <c r="M292" s="28"/>
      <c r="N292" s="28"/>
      <c r="O292" s="28"/>
      <c r="P292" s="28"/>
      <c r="Q292" s="28"/>
    </row>
    <row r="293" spans="1:17" x14ac:dyDescent="0.2">
      <c r="A293" s="131" t="s">
        <v>62</v>
      </c>
      <c r="B293" s="132"/>
      <c r="C293" s="132"/>
      <c r="D293" s="132"/>
      <c r="E293" s="132"/>
      <c r="F293" s="132"/>
      <c r="G293" s="132"/>
      <c r="H293" s="132"/>
      <c r="I293" s="132"/>
      <c r="J293" s="32">
        <v>39.99</v>
      </c>
      <c r="K293" s="28"/>
      <c r="L293" s="28"/>
      <c r="M293" s="28"/>
      <c r="N293" s="28"/>
      <c r="O293" s="28"/>
      <c r="P293" s="28"/>
      <c r="Q293" s="28"/>
    </row>
    <row r="294" spans="1:17" x14ac:dyDescent="0.2">
      <c r="A294" s="149" t="s">
        <v>63</v>
      </c>
      <c r="B294" s="132"/>
      <c r="C294" s="132"/>
      <c r="D294" s="132"/>
      <c r="E294" s="132"/>
      <c r="F294" s="132"/>
      <c r="G294" s="132"/>
      <c r="H294" s="132"/>
      <c r="I294" s="132"/>
      <c r="J294" s="28"/>
      <c r="K294" s="28"/>
      <c r="L294" s="28"/>
      <c r="M294" s="28"/>
      <c r="N294" s="28"/>
      <c r="O294" s="28"/>
      <c r="P294" s="28"/>
      <c r="Q294" s="28"/>
    </row>
    <row r="295" spans="1:17" x14ac:dyDescent="0.2">
      <c r="A295" s="131" t="s">
        <v>116</v>
      </c>
      <c r="B295" s="132"/>
      <c r="C295" s="132"/>
      <c r="D295" s="132"/>
      <c r="E295" s="132"/>
      <c r="F295" s="132"/>
      <c r="G295" s="132"/>
      <c r="H295" s="132"/>
      <c r="I295" s="132"/>
      <c r="J295" s="32">
        <v>897.55</v>
      </c>
      <c r="K295" s="28"/>
      <c r="L295" s="28"/>
      <c r="M295" s="28"/>
      <c r="N295" s="28"/>
      <c r="O295" s="32">
        <v>1.5</v>
      </c>
      <c r="P295" s="28"/>
      <c r="Q295" s="32">
        <v>0.1</v>
      </c>
    </row>
    <row r="296" spans="1:17" x14ac:dyDescent="0.2">
      <c r="A296" s="131" t="s">
        <v>166</v>
      </c>
      <c r="B296" s="132"/>
      <c r="C296" s="132"/>
      <c r="D296" s="132"/>
      <c r="E296" s="132"/>
      <c r="F296" s="132"/>
      <c r="G296" s="132"/>
      <c r="H296" s="132"/>
      <c r="I296" s="132"/>
      <c r="J296" s="32">
        <v>695.52</v>
      </c>
      <c r="K296" s="28"/>
      <c r="L296" s="28"/>
      <c r="M296" s="28"/>
      <c r="N296" s="28"/>
      <c r="O296" s="32">
        <v>28.1</v>
      </c>
      <c r="P296" s="28"/>
      <c r="Q296" s="28"/>
    </row>
    <row r="297" spans="1:17" x14ac:dyDescent="0.2">
      <c r="A297" s="131" t="s">
        <v>118</v>
      </c>
      <c r="B297" s="132"/>
      <c r="C297" s="132"/>
      <c r="D297" s="132"/>
      <c r="E297" s="132"/>
      <c r="F297" s="132"/>
      <c r="G297" s="132"/>
      <c r="H297" s="132"/>
      <c r="I297" s="132"/>
      <c r="J297" s="32">
        <v>19.82</v>
      </c>
      <c r="K297" s="28"/>
      <c r="L297" s="28"/>
      <c r="M297" s="28"/>
      <c r="N297" s="28"/>
      <c r="O297" s="32">
        <v>0.3</v>
      </c>
      <c r="P297" s="28"/>
      <c r="Q297" s="28"/>
    </row>
    <row r="298" spans="1:17" x14ac:dyDescent="0.2">
      <c r="A298" s="131" t="s">
        <v>66</v>
      </c>
      <c r="B298" s="132"/>
      <c r="C298" s="132"/>
      <c r="D298" s="132"/>
      <c r="E298" s="132"/>
      <c r="F298" s="132"/>
      <c r="G298" s="132"/>
      <c r="H298" s="132"/>
      <c r="I298" s="132"/>
      <c r="J298" s="32">
        <v>140.5</v>
      </c>
      <c r="K298" s="28"/>
      <c r="L298" s="28"/>
      <c r="M298" s="28"/>
      <c r="N298" s="28"/>
      <c r="O298" s="32">
        <v>4.0999999999999996</v>
      </c>
      <c r="P298" s="28"/>
      <c r="Q298" s="28"/>
    </row>
    <row r="299" spans="1:17" x14ac:dyDescent="0.2">
      <c r="A299" s="131" t="s">
        <v>69</v>
      </c>
      <c r="B299" s="132"/>
      <c r="C299" s="132"/>
      <c r="D299" s="132"/>
      <c r="E299" s="132"/>
      <c r="F299" s="132"/>
      <c r="G299" s="132"/>
      <c r="H299" s="132"/>
      <c r="I299" s="132"/>
      <c r="J299" s="32">
        <v>1753.39</v>
      </c>
      <c r="K299" s="28"/>
      <c r="L299" s="28"/>
      <c r="M299" s="28"/>
      <c r="N299" s="28"/>
      <c r="O299" s="32">
        <v>34</v>
      </c>
      <c r="P299" s="28"/>
      <c r="Q299" s="32">
        <v>0.1</v>
      </c>
    </row>
    <row r="300" spans="1:17" x14ac:dyDescent="0.2">
      <c r="A300" s="131" t="s">
        <v>165</v>
      </c>
      <c r="B300" s="132"/>
      <c r="C300" s="132"/>
      <c r="D300" s="132"/>
      <c r="E300" s="132"/>
      <c r="F300" s="132"/>
      <c r="G300" s="132"/>
      <c r="H300" s="132"/>
      <c r="I300" s="132"/>
      <c r="J300" s="32">
        <v>11852.92</v>
      </c>
      <c r="K300" s="28"/>
      <c r="L300" s="28"/>
      <c r="M300" s="28"/>
      <c r="N300" s="28"/>
      <c r="O300" s="28"/>
      <c r="P300" s="28"/>
      <c r="Q300" s="28"/>
    </row>
    <row r="301" spans="1:17" ht="12.75" customHeight="1" x14ac:dyDescent="0.2">
      <c r="A301" s="125" t="s">
        <v>94</v>
      </c>
      <c r="B301" s="126"/>
      <c r="C301" s="126"/>
      <c r="D301" s="126"/>
      <c r="E301" s="126"/>
      <c r="F301" s="126"/>
      <c r="G301" s="126"/>
      <c r="H301" s="126"/>
      <c r="I301" s="127"/>
      <c r="J301" s="104">
        <v>11852.92</v>
      </c>
      <c r="K301" s="28"/>
      <c r="L301" s="28"/>
      <c r="M301" s="28"/>
      <c r="N301" s="28"/>
      <c r="O301" s="29">
        <v>34</v>
      </c>
      <c r="P301" s="28"/>
      <c r="Q301" s="29">
        <v>0.1</v>
      </c>
    </row>
    <row r="302" spans="1:17" x14ac:dyDescent="0.2">
      <c r="A302" s="128" t="s">
        <v>93</v>
      </c>
      <c r="B302" s="129"/>
      <c r="C302" s="129"/>
      <c r="D302" s="129"/>
      <c r="E302" s="129"/>
      <c r="F302" s="129"/>
      <c r="G302" s="129"/>
      <c r="H302" s="129"/>
      <c r="I302" s="130"/>
      <c r="J302" s="107">
        <f>J301*0.2</f>
        <v>2370.5840000000003</v>
      </c>
      <c r="K302" s="28"/>
      <c r="L302" s="28"/>
      <c r="M302" s="28"/>
      <c r="N302" s="28"/>
      <c r="O302" s="28"/>
      <c r="P302" s="28"/>
      <c r="Q302" s="28"/>
    </row>
    <row r="303" spans="1:17" x14ac:dyDescent="0.2">
      <c r="A303" s="125" t="s">
        <v>95</v>
      </c>
      <c r="B303" s="126"/>
      <c r="C303" s="126"/>
      <c r="D303" s="126"/>
      <c r="E303" s="126"/>
      <c r="F303" s="126"/>
      <c r="G303" s="126"/>
      <c r="H303" s="126"/>
      <c r="I303" s="127"/>
      <c r="J303" s="103">
        <f>J301+J302</f>
        <v>14223.504000000001</v>
      </c>
      <c r="K303" s="28"/>
      <c r="L303" s="28"/>
      <c r="M303" s="28"/>
      <c r="N303" s="28"/>
      <c r="O303" s="28"/>
      <c r="P303" s="28"/>
      <c r="Q303" s="28"/>
    </row>
    <row r="304" spans="1:17" x14ac:dyDescent="0.2">
      <c r="A304" s="20"/>
      <c r="B304" s="33"/>
      <c r="C304" s="34"/>
      <c r="D304" s="73"/>
      <c r="E304" s="20"/>
      <c r="F304" s="17"/>
      <c r="G304" s="17"/>
      <c r="H304" s="17"/>
      <c r="I304" s="17"/>
      <c r="J304" s="17" t="s">
        <v>86</v>
      </c>
      <c r="K304" s="17"/>
      <c r="L304" s="17"/>
      <c r="M304" s="17"/>
      <c r="N304" s="17"/>
      <c r="O304" s="17"/>
      <c r="P304" s="17"/>
      <c r="Q304" s="17"/>
    </row>
    <row r="305" spans="1:17" x14ac:dyDescent="0.2">
      <c r="A305" s="151" t="s">
        <v>70</v>
      </c>
      <c r="B305" s="152"/>
      <c r="C305" s="152"/>
      <c r="D305" s="152"/>
      <c r="E305" s="152"/>
      <c r="F305" s="152"/>
      <c r="G305" s="152"/>
      <c r="H305" s="152"/>
      <c r="I305" s="152"/>
      <c r="J305" s="152"/>
      <c r="K305" s="152"/>
      <c r="L305" s="152"/>
      <c r="M305" s="152"/>
      <c r="N305" s="152"/>
      <c r="O305" s="152"/>
      <c r="P305" s="152"/>
      <c r="Q305" s="152"/>
    </row>
    <row r="306" spans="1:17" x14ac:dyDescent="0.2">
      <c r="A306" s="153" t="s">
        <v>71</v>
      </c>
      <c r="B306" s="152"/>
      <c r="C306" s="152"/>
      <c r="D306" s="152"/>
      <c r="E306" s="152"/>
      <c r="F306" s="152"/>
      <c r="G306" s="152"/>
      <c r="H306" s="152"/>
      <c r="I306" s="152"/>
      <c r="J306" s="152"/>
      <c r="K306" s="152"/>
      <c r="L306" s="152"/>
      <c r="M306" s="152"/>
      <c r="N306" s="152"/>
      <c r="O306" s="152"/>
      <c r="P306" s="152"/>
      <c r="Q306" s="152"/>
    </row>
    <row r="335" spans="1:17" s="18" customFormat="1" x14ac:dyDescent="0.2">
      <c r="A335" s="8"/>
      <c r="B335" s="1"/>
      <c r="C335" s="6"/>
      <c r="D335" s="5"/>
      <c r="E335" s="20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</row>
    <row r="336" spans="1:17" s="18" customFormat="1" x14ac:dyDescent="0.2">
      <c r="A336" s="8"/>
      <c r="B336" s="1"/>
      <c r="C336" s="6"/>
      <c r="D336" s="5"/>
      <c r="E336" s="20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</row>
    <row r="339" spans="1:17" s="18" customFormat="1" x14ac:dyDescent="0.2">
      <c r="A339" s="8"/>
      <c r="B339" s="1"/>
      <c r="C339" s="6"/>
      <c r="D339" s="5"/>
      <c r="E339" s="20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</row>
    <row r="341" spans="1:17" s="18" customFormat="1" x14ac:dyDescent="0.2">
      <c r="A341" s="8"/>
      <c r="B341" s="1"/>
      <c r="C341" s="118"/>
      <c r="D341" s="119"/>
      <c r="E341" s="20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</row>
    <row r="342" spans="1:17" s="18" customFormat="1" x14ac:dyDescent="0.2">
      <c r="A342" s="8"/>
      <c r="B342" s="1"/>
      <c r="C342" s="118"/>
      <c r="D342" s="119"/>
      <c r="E342" s="20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</row>
    <row r="343" spans="1:17" s="18" customFormat="1" x14ac:dyDescent="0.2">
      <c r="A343" s="8"/>
      <c r="B343" s="1"/>
      <c r="C343" s="6"/>
      <c r="D343" s="5"/>
      <c r="E343" s="20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</row>
    <row r="346" spans="1:17" ht="15" x14ac:dyDescent="0.25">
      <c r="A346" s="35"/>
      <c r="B346" s="35"/>
      <c r="C346" s="35"/>
      <c r="D346" s="35"/>
      <c r="E346" s="35"/>
      <c r="F346" s="35"/>
      <c r="G346" s="35"/>
      <c r="H346" s="35"/>
      <c r="I346" s="35"/>
      <c r="J346" s="35"/>
      <c r="K346" s="35"/>
      <c r="L346" s="35"/>
      <c r="M346" s="150" t="s">
        <v>253</v>
      </c>
      <c r="N346" s="150"/>
      <c r="O346" s="150"/>
      <c r="P346" s="150"/>
      <c r="Q346" s="150"/>
    </row>
    <row r="347" spans="1:17" ht="15" x14ac:dyDescent="0.25">
      <c r="A347" s="35"/>
      <c r="B347" s="35"/>
      <c r="C347" s="35"/>
      <c r="D347" s="35"/>
      <c r="E347" s="35"/>
      <c r="F347" s="35"/>
      <c r="G347" s="35"/>
      <c r="H347" s="35"/>
      <c r="I347" s="35"/>
      <c r="J347" s="35"/>
      <c r="K347" s="35"/>
      <c r="L347" s="35"/>
      <c r="M347" s="150"/>
      <c r="N347" s="150"/>
      <c r="O347" s="150"/>
      <c r="P347" s="150"/>
      <c r="Q347" s="150"/>
    </row>
    <row r="348" spans="1:17" ht="15" x14ac:dyDescent="0.25">
      <c r="A348" s="36" t="s">
        <v>0</v>
      </c>
      <c r="B348" s="35"/>
      <c r="C348" s="37"/>
      <c r="D348" s="38"/>
      <c r="E348" s="39"/>
      <c r="F348" s="40"/>
      <c r="G348" s="40"/>
      <c r="H348" s="40"/>
      <c r="I348" s="40"/>
      <c r="J348" s="39"/>
      <c r="K348" s="39"/>
      <c r="L348" s="39"/>
      <c r="M348" s="41" t="s">
        <v>1</v>
      </c>
      <c r="N348" s="35"/>
      <c r="O348" s="39"/>
      <c r="P348" s="39"/>
      <c r="Q348" s="39"/>
    </row>
    <row r="349" spans="1:17" ht="15" x14ac:dyDescent="0.25">
      <c r="A349" s="42" t="s">
        <v>85</v>
      </c>
      <c r="B349" s="35"/>
      <c r="C349" s="37" t="s">
        <v>86</v>
      </c>
      <c r="D349" s="38" t="s">
        <v>86</v>
      </c>
      <c r="E349" s="39"/>
      <c r="F349" s="39"/>
      <c r="G349" s="43"/>
      <c r="H349" s="39"/>
      <c r="I349" s="44"/>
      <c r="J349" s="39"/>
      <c r="K349" s="39"/>
      <c r="L349" s="39"/>
      <c r="M349" s="42" t="s">
        <v>87</v>
      </c>
      <c r="N349" s="35"/>
      <c r="O349" s="39"/>
      <c r="P349" s="39"/>
      <c r="Q349" s="39"/>
    </row>
    <row r="350" spans="1:17" ht="15" x14ac:dyDescent="0.2">
      <c r="A350" s="136" t="s">
        <v>88</v>
      </c>
      <c r="B350" s="136"/>
      <c r="C350" s="136"/>
      <c r="D350" s="38"/>
      <c r="E350" s="39"/>
      <c r="F350" s="39"/>
      <c r="G350" s="43"/>
      <c r="H350" s="39"/>
      <c r="I350" s="44"/>
      <c r="J350" s="39"/>
      <c r="K350" s="39"/>
      <c r="L350" s="137" t="s">
        <v>89</v>
      </c>
      <c r="M350" s="137"/>
      <c r="N350" s="137"/>
      <c r="O350" s="137"/>
      <c r="P350" s="137"/>
      <c r="Q350" s="39"/>
    </row>
    <row r="351" spans="1:17" ht="31.5" customHeight="1" x14ac:dyDescent="0.25">
      <c r="A351" s="136"/>
      <c r="B351" s="136"/>
      <c r="C351" s="136"/>
      <c r="D351" s="38"/>
      <c r="E351" s="35"/>
      <c r="F351" s="35"/>
      <c r="G351" s="35"/>
      <c r="H351" s="35"/>
      <c r="I351" s="35"/>
      <c r="J351" s="39"/>
      <c r="K351" s="39"/>
      <c r="L351" s="137"/>
      <c r="M351" s="137"/>
      <c r="N351" s="137"/>
      <c r="O351" s="137"/>
      <c r="P351" s="137"/>
      <c r="Q351" s="39"/>
    </row>
    <row r="352" spans="1:17" ht="15" x14ac:dyDescent="0.25">
      <c r="A352" s="75"/>
      <c r="B352" s="75"/>
      <c r="C352" s="75"/>
      <c r="D352" s="38"/>
      <c r="E352" s="16"/>
      <c r="F352" s="15" t="s">
        <v>20</v>
      </c>
      <c r="G352" s="16"/>
      <c r="H352" s="51"/>
      <c r="I352" s="35"/>
      <c r="J352" s="39"/>
      <c r="K352" s="39"/>
      <c r="L352" s="76"/>
      <c r="M352" s="76"/>
      <c r="N352" s="76"/>
      <c r="O352" s="76"/>
      <c r="P352" s="76"/>
      <c r="Q352" s="39"/>
    </row>
    <row r="353" spans="1:17" ht="15" x14ac:dyDescent="0.25">
      <c r="A353" s="47" t="s">
        <v>92</v>
      </c>
      <c r="B353" s="35"/>
      <c r="C353" s="37"/>
      <c r="D353" s="38"/>
      <c r="E353" s="52"/>
      <c r="F353" s="53" t="s">
        <v>2</v>
      </c>
      <c r="G353" s="54"/>
      <c r="H353" s="22"/>
      <c r="I353" s="35"/>
      <c r="J353" s="39"/>
      <c r="K353" s="39"/>
      <c r="L353" s="48" t="s">
        <v>92</v>
      </c>
      <c r="M353" s="49"/>
      <c r="N353" s="35"/>
      <c r="O353" s="39"/>
      <c r="P353" s="39"/>
      <c r="Q353" s="39"/>
    </row>
    <row r="354" spans="1:17" ht="15" x14ac:dyDescent="0.25">
      <c r="A354" s="48"/>
      <c r="B354" s="49" t="s">
        <v>90</v>
      </c>
      <c r="C354" s="37"/>
      <c r="D354" s="38"/>
      <c r="E354" s="40"/>
      <c r="F354" s="40"/>
      <c r="G354" s="40"/>
      <c r="H354" s="40"/>
      <c r="I354" s="40"/>
      <c r="J354" s="39"/>
      <c r="K354" s="39"/>
      <c r="L354" s="39" t="s">
        <v>91</v>
      </c>
      <c r="M354" s="49"/>
      <c r="N354" s="35"/>
      <c r="O354" s="39"/>
      <c r="P354" s="39"/>
      <c r="Q354" s="39"/>
    </row>
    <row r="355" spans="1:17" x14ac:dyDescent="0.2">
      <c r="E355" s="20"/>
    </row>
    <row r="356" spans="1:17" x14ac:dyDescent="0.2">
      <c r="A356" s="15"/>
      <c r="B356" s="19"/>
      <c r="C356" s="13"/>
      <c r="D356" s="14"/>
      <c r="E356" s="18"/>
      <c r="F356" s="21" t="s">
        <v>248</v>
      </c>
      <c r="G356" s="16"/>
      <c r="H356" s="18"/>
      <c r="I356" s="21"/>
      <c r="J356" s="16"/>
      <c r="K356" s="16"/>
      <c r="L356" s="16"/>
      <c r="M356" s="16"/>
      <c r="N356" s="16"/>
      <c r="O356" s="16"/>
      <c r="P356" s="16"/>
      <c r="Q356" s="16"/>
    </row>
    <row r="357" spans="1:17" x14ac:dyDescent="0.2">
      <c r="A357" s="15"/>
      <c r="B357" s="19"/>
      <c r="C357" s="13"/>
      <c r="D357" s="14"/>
      <c r="E357" s="18"/>
      <c r="F357" s="21"/>
      <c r="G357" s="16"/>
      <c r="H357" s="18"/>
      <c r="I357" s="21"/>
      <c r="J357" s="16"/>
      <c r="K357" s="16"/>
      <c r="L357" s="16"/>
      <c r="M357" s="16"/>
      <c r="N357" s="16"/>
      <c r="O357" s="16"/>
      <c r="P357" s="16"/>
      <c r="Q357" s="16"/>
    </row>
    <row r="358" spans="1:17" x14ac:dyDescent="0.2">
      <c r="A358" s="15"/>
      <c r="B358" s="19"/>
      <c r="C358" s="13"/>
      <c r="D358" s="14"/>
      <c r="E358" s="18"/>
      <c r="F358" s="21"/>
      <c r="G358" s="16"/>
      <c r="H358" s="18"/>
      <c r="I358" s="21"/>
      <c r="J358" s="16"/>
      <c r="K358" s="16"/>
      <c r="L358" s="16"/>
      <c r="M358" s="16"/>
      <c r="N358" s="16"/>
      <c r="O358" s="16"/>
      <c r="P358" s="16"/>
      <c r="Q358" s="16"/>
    </row>
    <row r="359" spans="1:17" ht="37.5" customHeight="1" x14ac:dyDescent="0.2">
      <c r="A359" s="15"/>
      <c r="B359" s="19"/>
      <c r="C359" s="62" t="s">
        <v>207</v>
      </c>
      <c r="D359" s="138" t="s">
        <v>208</v>
      </c>
      <c r="E359" s="138"/>
      <c r="F359" s="138"/>
      <c r="G359" s="138"/>
      <c r="H359" s="138"/>
      <c r="I359" s="138"/>
      <c r="J359" s="138"/>
      <c r="K359" s="138"/>
      <c r="L359" s="138"/>
      <c r="M359" s="72"/>
      <c r="N359" s="72"/>
      <c r="O359" s="72"/>
      <c r="P359" s="72"/>
      <c r="Q359" s="16"/>
    </row>
    <row r="360" spans="1:17" x14ac:dyDescent="0.2">
      <c r="A360" s="15"/>
      <c r="B360" s="19"/>
      <c r="C360" s="13"/>
      <c r="D360" s="23"/>
      <c r="E360" s="24"/>
      <c r="F360" s="25" t="s">
        <v>72</v>
      </c>
      <c r="G360" s="22"/>
      <c r="H360" s="18"/>
      <c r="I360" s="26"/>
      <c r="J360" s="22"/>
      <c r="K360" s="22"/>
      <c r="L360" s="22"/>
      <c r="M360" s="22"/>
      <c r="N360" s="22"/>
      <c r="O360" s="22"/>
      <c r="P360" s="16"/>
      <c r="Q360" s="16"/>
    </row>
    <row r="361" spans="1:17" x14ac:dyDescent="0.2">
      <c r="A361" s="63"/>
      <c r="B361" s="64"/>
      <c r="C361" s="13"/>
      <c r="D361" s="14"/>
      <c r="E361" s="18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1:17" ht="15" x14ac:dyDescent="0.25">
      <c r="A362" s="15"/>
      <c r="B362" s="19"/>
      <c r="C362" s="13"/>
      <c r="D362" s="139" t="s">
        <v>3</v>
      </c>
      <c r="E362" s="140"/>
      <c r="F362" s="140"/>
      <c r="G362" s="140"/>
      <c r="H362" s="140"/>
      <c r="I362" s="140"/>
      <c r="J362" s="140"/>
      <c r="K362" s="140"/>
      <c r="L362" s="140"/>
      <c r="M362" s="140"/>
      <c r="N362" s="140"/>
      <c r="O362" s="140"/>
      <c r="P362" s="140"/>
      <c r="Q362" s="140"/>
    </row>
    <row r="363" spans="1:17" ht="15" x14ac:dyDescent="0.25">
      <c r="A363" s="15"/>
      <c r="B363" s="19"/>
      <c r="C363" s="13"/>
      <c r="D363" s="4" t="s">
        <v>24</v>
      </c>
      <c r="E363" s="15"/>
      <c r="F363" s="16"/>
      <c r="G363" s="16"/>
      <c r="H363" s="16"/>
      <c r="I363" s="4"/>
      <c r="J363" s="141">
        <f>J407/1000</f>
        <v>191.43669599999998</v>
      </c>
      <c r="K363" s="142"/>
      <c r="L363" s="3" t="s">
        <v>21</v>
      </c>
      <c r="M363" s="16"/>
      <c r="N363" s="16"/>
      <c r="O363" s="16"/>
      <c r="P363" s="16"/>
      <c r="Q363" s="16"/>
    </row>
    <row r="364" spans="1:17" ht="15" x14ac:dyDescent="0.25">
      <c r="A364" s="15"/>
      <c r="B364" s="19"/>
      <c r="C364" s="13"/>
      <c r="D364" s="4" t="s">
        <v>22</v>
      </c>
      <c r="E364" s="15"/>
      <c r="F364" s="16"/>
      <c r="G364" s="16"/>
      <c r="H364" s="16"/>
      <c r="I364" s="4"/>
      <c r="J364" s="143" t="s">
        <v>167</v>
      </c>
      <c r="K364" s="144"/>
      <c r="L364" s="3" t="s">
        <v>23</v>
      </c>
      <c r="M364" s="16"/>
      <c r="N364" s="16"/>
      <c r="O364" s="16"/>
      <c r="P364" s="16"/>
      <c r="Q364" s="16"/>
    </row>
    <row r="365" spans="1:17" x14ac:dyDescent="0.2">
      <c r="A365" s="15"/>
      <c r="B365" s="19"/>
      <c r="C365" s="13"/>
      <c r="D365" s="10" t="s">
        <v>84</v>
      </c>
      <c r="E365" s="15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</row>
    <row r="366" spans="1:17" x14ac:dyDescent="0.2">
      <c r="A366" s="15"/>
      <c r="B366" s="19"/>
      <c r="C366" s="13"/>
      <c r="D366" s="14"/>
      <c r="E366" s="15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</row>
    <row r="367" spans="1:17" x14ac:dyDescent="0.2">
      <c r="A367" s="145" t="s">
        <v>4</v>
      </c>
      <c r="B367" s="147" t="s">
        <v>5</v>
      </c>
      <c r="C367" s="145" t="s">
        <v>6</v>
      </c>
      <c r="D367" s="145" t="s">
        <v>7</v>
      </c>
      <c r="E367" s="145" t="s">
        <v>8</v>
      </c>
      <c r="F367" s="145" t="s">
        <v>9</v>
      </c>
      <c r="G367" s="146"/>
      <c r="H367" s="146"/>
      <c r="I367" s="146"/>
      <c r="J367" s="145" t="s">
        <v>10</v>
      </c>
      <c r="K367" s="146"/>
      <c r="L367" s="146"/>
      <c r="M367" s="146"/>
      <c r="N367" s="145" t="s">
        <v>11</v>
      </c>
      <c r="O367" s="145" t="s">
        <v>12</v>
      </c>
      <c r="P367" s="145" t="s">
        <v>13</v>
      </c>
      <c r="Q367" s="145" t="s">
        <v>14</v>
      </c>
    </row>
    <row r="368" spans="1:17" x14ac:dyDescent="0.2">
      <c r="A368" s="146"/>
      <c r="B368" s="148"/>
      <c r="C368" s="145"/>
      <c r="D368" s="145"/>
      <c r="E368" s="146"/>
      <c r="F368" s="145" t="s">
        <v>15</v>
      </c>
      <c r="G368" s="145" t="s">
        <v>16</v>
      </c>
      <c r="H368" s="146"/>
      <c r="I368" s="146"/>
      <c r="J368" s="145" t="s">
        <v>15</v>
      </c>
      <c r="K368" s="145" t="s">
        <v>16</v>
      </c>
      <c r="L368" s="146"/>
      <c r="M368" s="146"/>
      <c r="N368" s="145"/>
      <c r="O368" s="145"/>
      <c r="P368" s="145"/>
      <c r="Q368" s="145"/>
    </row>
    <row r="369" spans="1:17" x14ac:dyDescent="0.2">
      <c r="A369" s="146"/>
      <c r="B369" s="148"/>
      <c r="C369" s="145"/>
      <c r="D369" s="145"/>
      <c r="E369" s="146"/>
      <c r="F369" s="146"/>
      <c r="G369" s="77" t="s">
        <v>17</v>
      </c>
      <c r="H369" s="77" t="s">
        <v>18</v>
      </c>
      <c r="I369" s="77" t="s">
        <v>19</v>
      </c>
      <c r="J369" s="146"/>
      <c r="K369" s="77" t="s">
        <v>17</v>
      </c>
      <c r="L369" s="77" t="s">
        <v>18</v>
      </c>
      <c r="M369" s="77" t="s">
        <v>19</v>
      </c>
      <c r="N369" s="145"/>
      <c r="O369" s="145"/>
      <c r="P369" s="145"/>
      <c r="Q369" s="145"/>
    </row>
    <row r="370" spans="1:17" x14ac:dyDescent="0.2">
      <c r="A370" s="27">
        <v>1</v>
      </c>
      <c r="B370" s="79">
        <v>2</v>
      </c>
      <c r="C370" s="77">
        <v>3</v>
      </c>
      <c r="D370" s="77">
        <v>4</v>
      </c>
      <c r="E370" s="27">
        <v>5</v>
      </c>
      <c r="F370" s="78">
        <v>6</v>
      </c>
      <c r="G370" s="78">
        <v>7</v>
      </c>
      <c r="H370" s="78">
        <v>8</v>
      </c>
      <c r="I370" s="78">
        <v>9</v>
      </c>
      <c r="J370" s="78">
        <v>10</v>
      </c>
      <c r="K370" s="78">
        <v>11</v>
      </c>
      <c r="L370" s="78">
        <v>12</v>
      </c>
      <c r="M370" s="78">
        <v>13</v>
      </c>
      <c r="N370" s="78">
        <v>14</v>
      </c>
      <c r="O370" s="78">
        <v>15</v>
      </c>
      <c r="P370" s="78">
        <v>16</v>
      </c>
      <c r="Q370" s="78">
        <v>17</v>
      </c>
    </row>
    <row r="371" spans="1:17" ht="45" x14ac:dyDescent="0.2">
      <c r="A371" s="30" t="s">
        <v>26</v>
      </c>
      <c r="B371" s="31" t="s">
        <v>168</v>
      </c>
      <c r="C371" s="74" t="s">
        <v>225</v>
      </c>
      <c r="D371" s="11" t="s">
        <v>96</v>
      </c>
      <c r="E371" s="11" t="s">
        <v>169</v>
      </c>
      <c r="F371" s="32">
        <v>2173.73</v>
      </c>
      <c r="G371" s="32">
        <v>1928.76</v>
      </c>
      <c r="H371" s="32">
        <v>244.97</v>
      </c>
      <c r="I371" s="32">
        <v>126.39</v>
      </c>
      <c r="J371" s="28">
        <v>434.75</v>
      </c>
      <c r="K371" s="28">
        <v>385.76</v>
      </c>
      <c r="L371" s="28">
        <v>48.99</v>
      </c>
      <c r="M371" s="28">
        <v>25.28</v>
      </c>
      <c r="N371" s="28">
        <v>188.54</v>
      </c>
      <c r="O371" s="28">
        <v>37.700000000000003</v>
      </c>
      <c r="P371" s="28">
        <v>7.74</v>
      </c>
      <c r="Q371" s="28">
        <v>1.5</v>
      </c>
    </row>
    <row r="372" spans="1:17" ht="67.5" x14ac:dyDescent="0.2">
      <c r="A372" s="30" t="s">
        <v>29</v>
      </c>
      <c r="B372" s="31" t="s">
        <v>170</v>
      </c>
      <c r="C372" s="74" t="s">
        <v>171</v>
      </c>
      <c r="D372" s="11" t="s">
        <v>97</v>
      </c>
      <c r="E372" s="11" t="s">
        <v>169</v>
      </c>
      <c r="F372" s="32">
        <v>11881.46</v>
      </c>
      <c r="G372" s="32">
        <v>1895.45</v>
      </c>
      <c r="H372" s="32">
        <v>490.94</v>
      </c>
      <c r="I372" s="32">
        <v>13.48</v>
      </c>
      <c r="J372" s="28">
        <v>2376.29</v>
      </c>
      <c r="K372" s="28">
        <v>379.09</v>
      </c>
      <c r="L372" s="28">
        <v>98.19</v>
      </c>
      <c r="M372" s="28">
        <v>2.7</v>
      </c>
      <c r="N372" s="28">
        <v>171.53399999999999</v>
      </c>
      <c r="O372" s="28">
        <v>34.299999999999997</v>
      </c>
      <c r="P372" s="28">
        <v>0.82499999999999996</v>
      </c>
      <c r="Q372" s="28">
        <v>0.2</v>
      </c>
    </row>
    <row r="373" spans="1:17" ht="45" x14ac:dyDescent="0.2">
      <c r="A373" s="30" t="s">
        <v>32</v>
      </c>
      <c r="B373" s="31" t="s">
        <v>172</v>
      </c>
      <c r="C373" s="74" t="s">
        <v>173</v>
      </c>
      <c r="D373" s="11" t="s">
        <v>98</v>
      </c>
      <c r="E373" s="11" t="s">
        <v>174</v>
      </c>
      <c r="F373" s="32">
        <v>1424.33</v>
      </c>
      <c r="G373" s="28"/>
      <c r="H373" s="28"/>
      <c r="I373" s="28"/>
      <c r="J373" s="28">
        <v>29056.33</v>
      </c>
      <c r="K373" s="28"/>
      <c r="L373" s="28"/>
      <c r="M373" s="28"/>
      <c r="N373" s="28"/>
      <c r="O373" s="28"/>
      <c r="P373" s="28"/>
      <c r="Q373" s="28"/>
    </row>
    <row r="374" spans="1:17" ht="45" x14ac:dyDescent="0.2">
      <c r="A374" s="30" t="s">
        <v>36</v>
      </c>
      <c r="B374" s="31" t="s">
        <v>175</v>
      </c>
      <c r="C374" s="74" t="s">
        <v>176</v>
      </c>
      <c r="D374" s="11" t="s">
        <v>177</v>
      </c>
      <c r="E374" s="11" t="s">
        <v>178</v>
      </c>
      <c r="F374" s="32">
        <v>4607.59</v>
      </c>
      <c r="G374" s="32">
        <v>262.69</v>
      </c>
      <c r="H374" s="32">
        <v>18.04</v>
      </c>
      <c r="I374" s="32">
        <v>0.81</v>
      </c>
      <c r="J374" s="28">
        <v>552.91</v>
      </c>
      <c r="K374" s="28">
        <v>31.52</v>
      </c>
      <c r="L374" s="28">
        <v>2.16</v>
      </c>
      <c r="M374" s="28">
        <v>0.1</v>
      </c>
      <c r="N374" s="28">
        <v>24.368500000000001</v>
      </c>
      <c r="O374" s="28">
        <v>2.9</v>
      </c>
      <c r="P374" s="28">
        <v>0.05</v>
      </c>
      <c r="Q374" s="28"/>
    </row>
    <row r="375" spans="1:17" ht="45" x14ac:dyDescent="0.2">
      <c r="A375" s="30" t="s">
        <v>39</v>
      </c>
      <c r="B375" s="31" t="s">
        <v>179</v>
      </c>
      <c r="C375" s="74" t="s">
        <v>180</v>
      </c>
      <c r="D375" s="11" t="s">
        <v>181</v>
      </c>
      <c r="E375" s="27">
        <v>12</v>
      </c>
      <c r="F375" s="32">
        <v>254</v>
      </c>
      <c r="G375" s="28"/>
      <c r="H375" s="28"/>
      <c r="I375" s="28"/>
      <c r="J375" s="28">
        <v>3048</v>
      </c>
      <c r="K375" s="28"/>
      <c r="L375" s="28"/>
      <c r="M375" s="28"/>
      <c r="N375" s="28"/>
      <c r="O375" s="28"/>
      <c r="P375" s="28"/>
      <c r="Q375" s="28"/>
    </row>
    <row r="376" spans="1:17" ht="45" x14ac:dyDescent="0.2">
      <c r="A376" s="30" t="s">
        <v>42</v>
      </c>
      <c r="B376" s="31" t="s">
        <v>182</v>
      </c>
      <c r="C376" s="74" t="s">
        <v>183</v>
      </c>
      <c r="D376" s="11" t="s">
        <v>184</v>
      </c>
      <c r="E376" s="11" t="s">
        <v>185</v>
      </c>
      <c r="F376" s="32">
        <v>11283.08</v>
      </c>
      <c r="G376" s="32">
        <v>2222.63</v>
      </c>
      <c r="H376" s="32">
        <v>58.33</v>
      </c>
      <c r="I376" s="32">
        <v>1.64</v>
      </c>
      <c r="J376" s="28">
        <v>1805.29</v>
      </c>
      <c r="K376" s="28">
        <v>355.62</v>
      </c>
      <c r="L376" s="28">
        <v>9.33</v>
      </c>
      <c r="M376" s="28">
        <v>0.26</v>
      </c>
      <c r="N376" s="28">
        <v>191.44049999999999</v>
      </c>
      <c r="O376" s="28">
        <v>30.6</v>
      </c>
      <c r="P376" s="28">
        <v>0.1</v>
      </c>
      <c r="Q376" s="28"/>
    </row>
    <row r="377" spans="1:17" ht="45" x14ac:dyDescent="0.2">
      <c r="A377" s="30" t="s">
        <v>45</v>
      </c>
      <c r="B377" s="31" t="s">
        <v>186</v>
      </c>
      <c r="C377" s="74" t="s">
        <v>187</v>
      </c>
      <c r="D377" s="11" t="s">
        <v>188</v>
      </c>
      <c r="E377" s="11" t="s">
        <v>189</v>
      </c>
      <c r="F377" s="32">
        <v>415.16</v>
      </c>
      <c r="G377" s="32">
        <v>83.06</v>
      </c>
      <c r="H377" s="28"/>
      <c r="I377" s="28"/>
      <c r="J377" s="28">
        <v>161.91</v>
      </c>
      <c r="K377" s="28">
        <v>32.39</v>
      </c>
      <c r="L377" s="28"/>
      <c r="M377" s="28"/>
      <c r="N377" s="28">
        <v>7.7050000000000001</v>
      </c>
      <c r="O377" s="28">
        <v>3</v>
      </c>
      <c r="P377" s="28"/>
      <c r="Q377" s="28"/>
    </row>
    <row r="378" spans="1:17" ht="45" x14ac:dyDescent="0.2">
      <c r="A378" s="30" t="s">
        <v>49</v>
      </c>
      <c r="B378" s="31" t="s">
        <v>74</v>
      </c>
      <c r="C378" s="74" t="s">
        <v>27</v>
      </c>
      <c r="D378" s="11" t="s">
        <v>226</v>
      </c>
      <c r="E378" s="11" t="s">
        <v>190</v>
      </c>
      <c r="F378" s="32">
        <v>5760.58</v>
      </c>
      <c r="G378" s="32">
        <v>3796.72</v>
      </c>
      <c r="H378" s="32">
        <v>2.41</v>
      </c>
      <c r="I378" s="28"/>
      <c r="J378" s="28">
        <v>345.63</v>
      </c>
      <c r="K378" s="28">
        <v>227.8</v>
      </c>
      <c r="L378" s="28">
        <v>0.14000000000000001</v>
      </c>
      <c r="M378" s="28"/>
      <c r="N378" s="28">
        <v>323.39999999999998</v>
      </c>
      <c r="O378" s="28">
        <v>19.399999999999999</v>
      </c>
      <c r="P378" s="28"/>
      <c r="Q378" s="28"/>
    </row>
    <row r="379" spans="1:17" ht="45" x14ac:dyDescent="0.2">
      <c r="A379" s="30" t="s">
        <v>53</v>
      </c>
      <c r="B379" s="31" t="s">
        <v>191</v>
      </c>
      <c r="C379" s="74" t="s">
        <v>192</v>
      </c>
      <c r="D379" s="11" t="s">
        <v>51</v>
      </c>
      <c r="E379" s="11" t="s">
        <v>190</v>
      </c>
      <c r="F379" s="32">
        <v>788.03</v>
      </c>
      <c r="G379" s="32">
        <v>126.5</v>
      </c>
      <c r="H379" s="32">
        <v>5.93</v>
      </c>
      <c r="I379" s="28"/>
      <c r="J379" s="28">
        <v>47.28</v>
      </c>
      <c r="K379" s="28">
        <v>7.59</v>
      </c>
      <c r="L379" s="28">
        <v>0.36</v>
      </c>
      <c r="M379" s="28"/>
      <c r="N379" s="28">
        <v>11.028499999999999</v>
      </c>
      <c r="O379" s="28">
        <v>0.7</v>
      </c>
      <c r="P379" s="28"/>
      <c r="Q379" s="28"/>
    </row>
    <row r="380" spans="1:17" ht="45" x14ac:dyDescent="0.2">
      <c r="A380" s="30" t="s">
        <v>54</v>
      </c>
      <c r="B380" s="31" t="s">
        <v>193</v>
      </c>
      <c r="C380" s="74" t="s">
        <v>194</v>
      </c>
      <c r="D380" s="11" t="s">
        <v>126</v>
      </c>
      <c r="E380" s="11" t="s">
        <v>195</v>
      </c>
      <c r="F380" s="32">
        <v>1623.82</v>
      </c>
      <c r="G380" s="32">
        <v>1397.77</v>
      </c>
      <c r="H380" s="32">
        <v>44.85</v>
      </c>
      <c r="I380" s="32">
        <v>4.09</v>
      </c>
      <c r="J380" s="28">
        <v>48.71</v>
      </c>
      <c r="K380" s="28">
        <v>41.93</v>
      </c>
      <c r="L380" s="28">
        <v>1.35</v>
      </c>
      <c r="M380" s="28">
        <v>0.12</v>
      </c>
      <c r="N380" s="28">
        <v>129.66249999999999</v>
      </c>
      <c r="O380" s="28">
        <v>3.9</v>
      </c>
      <c r="P380" s="28">
        <v>0.25</v>
      </c>
      <c r="Q380" s="28"/>
    </row>
    <row r="381" spans="1:17" ht="45" x14ac:dyDescent="0.2">
      <c r="A381" s="30" t="s">
        <v>55</v>
      </c>
      <c r="B381" s="31" t="s">
        <v>196</v>
      </c>
      <c r="C381" s="74" t="s">
        <v>197</v>
      </c>
      <c r="D381" s="11" t="s">
        <v>198</v>
      </c>
      <c r="E381" s="11" t="s">
        <v>199</v>
      </c>
      <c r="F381" s="32">
        <v>28.62</v>
      </c>
      <c r="G381" s="28"/>
      <c r="H381" s="28"/>
      <c r="I381" s="28"/>
      <c r="J381" s="28">
        <v>343.44</v>
      </c>
      <c r="K381" s="28"/>
      <c r="L381" s="28"/>
      <c r="M381" s="28"/>
      <c r="N381" s="28"/>
      <c r="O381" s="28"/>
      <c r="P381" s="28"/>
      <c r="Q381" s="28"/>
    </row>
    <row r="382" spans="1:17" ht="45" x14ac:dyDescent="0.2">
      <c r="A382" s="30" t="s">
        <v>58</v>
      </c>
      <c r="B382" s="31" t="s">
        <v>200</v>
      </c>
      <c r="C382" s="74" t="s">
        <v>201</v>
      </c>
      <c r="D382" s="11" t="s">
        <v>202</v>
      </c>
      <c r="E382" s="11" t="s">
        <v>203</v>
      </c>
      <c r="F382" s="32">
        <v>1965.31</v>
      </c>
      <c r="G382" s="32">
        <v>1965.31</v>
      </c>
      <c r="H382" s="28"/>
      <c r="I382" s="28"/>
      <c r="J382" s="28">
        <v>13.76</v>
      </c>
      <c r="K382" s="28">
        <v>13.76</v>
      </c>
      <c r="L382" s="28"/>
      <c r="M382" s="28"/>
      <c r="N382" s="28">
        <v>214.32</v>
      </c>
      <c r="O382" s="28">
        <v>1.5</v>
      </c>
      <c r="P382" s="28"/>
      <c r="Q382" s="28"/>
    </row>
    <row r="383" spans="1:17" ht="56.25" x14ac:dyDescent="0.2">
      <c r="A383" s="30" t="s">
        <v>132</v>
      </c>
      <c r="B383" s="31" t="s">
        <v>130</v>
      </c>
      <c r="C383" s="74" t="s">
        <v>131</v>
      </c>
      <c r="D383" s="11" t="s">
        <v>57</v>
      </c>
      <c r="E383" s="27">
        <v>0.7</v>
      </c>
      <c r="F383" s="32">
        <v>43.98</v>
      </c>
      <c r="G383" s="28"/>
      <c r="H383" s="28"/>
      <c r="I383" s="28"/>
      <c r="J383" s="28">
        <v>30.79</v>
      </c>
      <c r="K383" s="28"/>
      <c r="L383" s="28"/>
      <c r="M383" s="28"/>
      <c r="N383" s="28"/>
      <c r="O383" s="28"/>
      <c r="P383" s="28"/>
      <c r="Q383" s="28"/>
    </row>
    <row r="384" spans="1:17" ht="56.25" x14ac:dyDescent="0.2">
      <c r="A384" s="30" t="s">
        <v>204</v>
      </c>
      <c r="B384" s="31" t="s">
        <v>133</v>
      </c>
      <c r="C384" s="74" t="s">
        <v>134</v>
      </c>
      <c r="D384" s="11" t="s">
        <v>57</v>
      </c>
      <c r="E384" s="27">
        <v>0.7</v>
      </c>
      <c r="F384" s="32">
        <v>25.71</v>
      </c>
      <c r="G384" s="28"/>
      <c r="H384" s="32">
        <v>25.71</v>
      </c>
      <c r="I384" s="28"/>
      <c r="J384" s="28">
        <v>18</v>
      </c>
      <c r="K384" s="28"/>
      <c r="L384" s="28">
        <v>18</v>
      </c>
      <c r="M384" s="28"/>
      <c r="N384" s="28"/>
      <c r="O384" s="28"/>
      <c r="P384" s="28"/>
      <c r="Q384" s="28"/>
    </row>
    <row r="385" spans="1:17" x14ac:dyDescent="0.2">
      <c r="A385" s="131" t="s">
        <v>60</v>
      </c>
      <c r="B385" s="132"/>
      <c r="C385" s="132"/>
      <c r="D385" s="132"/>
      <c r="E385" s="132"/>
      <c r="F385" s="132"/>
      <c r="G385" s="132"/>
      <c r="H385" s="132"/>
      <c r="I385" s="132"/>
      <c r="J385" s="32">
        <v>38283.089999999997</v>
      </c>
      <c r="K385" s="32">
        <v>1475.46</v>
      </c>
      <c r="L385" s="32">
        <v>178.52</v>
      </c>
      <c r="M385" s="32">
        <v>28.46</v>
      </c>
      <c r="N385" s="28"/>
      <c r="O385" s="32">
        <v>134</v>
      </c>
      <c r="P385" s="28"/>
      <c r="Q385" s="32">
        <v>1.7</v>
      </c>
    </row>
    <row r="386" spans="1:17" x14ac:dyDescent="0.2">
      <c r="A386" s="131" t="s">
        <v>61</v>
      </c>
      <c r="B386" s="132"/>
      <c r="C386" s="132"/>
      <c r="D386" s="132"/>
      <c r="E386" s="132"/>
      <c r="F386" s="132"/>
      <c r="G386" s="132"/>
      <c r="H386" s="132"/>
      <c r="I386" s="132"/>
      <c r="J386" s="32">
        <v>1600.97</v>
      </c>
      <c r="K386" s="28"/>
      <c r="L386" s="28"/>
      <c r="M386" s="28"/>
      <c r="N386" s="28"/>
      <c r="O386" s="28"/>
      <c r="P386" s="28"/>
      <c r="Q386" s="28"/>
    </row>
    <row r="387" spans="1:17" x14ac:dyDescent="0.2">
      <c r="A387" s="131" t="s">
        <v>62</v>
      </c>
      <c r="B387" s="132"/>
      <c r="C387" s="132"/>
      <c r="D387" s="132"/>
      <c r="E387" s="132"/>
      <c r="F387" s="132"/>
      <c r="G387" s="132"/>
      <c r="H387" s="132"/>
      <c r="I387" s="132"/>
      <c r="J387" s="32">
        <v>916.6</v>
      </c>
      <c r="K387" s="28"/>
      <c r="L387" s="28"/>
      <c r="M387" s="28"/>
      <c r="N387" s="28"/>
      <c r="O387" s="28"/>
      <c r="P387" s="28"/>
      <c r="Q387" s="28"/>
    </row>
    <row r="388" spans="1:17" x14ac:dyDescent="0.2">
      <c r="A388" s="149" t="s">
        <v>63</v>
      </c>
      <c r="B388" s="132"/>
      <c r="C388" s="132"/>
      <c r="D388" s="132"/>
      <c r="E388" s="132"/>
      <c r="F388" s="132"/>
      <c r="G388" s="132"/>
      <c r="H388" s="132"/>
      <c r="I388" s="132"/>
      <c r="J388" s="28"/>
      <c r="K388" s="28"/>
      <c r="L388" s="28"/>
      <c r="M388" s="28"/>
      <c r="N388" s="28"/>
      <c r="O388" s="28"/>
      <c r="P388" s="28"/>
      <c r="Q388" s="28"/>
    </row>
    <row r="389" spans="1:17" x14ac:dyDescent="0.2">
      <c r="A389" s="131" t="s">
        <v>223</v>
      </c>
      <c r="B389" s="132"/>
      <c r="C389" s="132"/>
      <c r="D389" s="132"/>
      <c r="E389" s="132"/>
      <c r="F389" s="132"/>
      <c r="G389" s="132"/>
      <c r="H389" s="132"/>
      <c r="I389" s="132"/>
      <c r="J389" s="32">
        <v>1174.6199999999999</v>
      </c>
      <c r="K389" s="28"/>
      <c r="L389" s="28"/>
      <c r="M389" s="28"/>
      <c r="N389" s="28"/>
      <c r="O389" s="32">
        <v>37.700000000000003</v>
      </c>
      <c r="P389" s="28"/>
      <c r="Q389" s="32">
        <v>1.5</v>
      </c>
    </row>
    <row r="390" spans="1:17" x14ac:dyDescent="0.2">
      <c r="A390" s="131" t="s">
        <v>100</v>
      </c>
      <c r="B390" s="132"/>
      <c r="C390" s="132"/>
      <c r="D390" s="132"/>
      <c r="E390" s="132"/>
      <c r="F390" s="132"/>
      <c r="G390" s="132"/>
      <c r="H390" s="132"/>
      <c r="I390" s="132"/>
      <c r="J390" s="32">
        <v>36002.33</v>
      </c>
      <c r="K390" s="28"/>
      <c r="L390" s="28"/>
      <c r="M390" s="28"/>
      <c r="N390" s="28"/>
      <c r="O390" s="32">
        <v>40.200000000000003</v>
      </c>
      <c r="P390" s="28"/>
      <c r="Q390" s="32">
        <v>0.2</v>
      </c>
    </row>
    <row r="391" spans="1:17" x14ac:dyDescent="0.2">
      <c r="A391" s="131" t="s">
        <v>66</v>
      </c>
      <c r="B391" s="132"/>
      <c r="C391" s="132"/>
      <c r="D391" s="132"/>
      <c r="E391" s="132"/>
      <c r="F391" s="132"/>
      <c r="G391" s="132"/>
      <c r="H391" s="132"/>
      <c r="I391" s="132"/>
      <c r="J391" s="32">
        <v>2434.12</v>
      </c>
      <c r="K391" s="28"/>
      <c r="L391" s="28"/>
      <c r="M391" s="28"/>
      <c r="N391" s="28"/>
      <c r="O391" s="32">
        <v>31.3</v>
      </c>
      <c r="P391" s="28"/>
      <c r="Q391" s="28"/>
    </row>
    <row r="392" spans="1:17" x14ac:dyDescent="0.2">
      <c r="A392" s="131" t="s">
        <v>64</v>
      </c>
      <c r="B392" s="132"/>
      <c r="C392" s="132"/>
      <c r="D392" s="132"/>
      <c r="E392" s="132"/>
      <c r="F392" s="132"/>
      <c r="G392" s="132"/>
      <c r="H392" s="132"/>
      <c r="I392" s="132"/>
      <c r="J392" s="32">
        <v>639.49</v>
      </c>
      <c r="K392" s="28"/>
      <c r="L392" s="28"/>
      <c r="M392" s="28"/>
      <c r="N392" s="28"/>
      <c r="O392" s="32">
        <v>19.399999999999999</v>
      </c>
      <c r="P392" s="28"/>
      <c r="Q392" s="28"/>
    </row>
    <row r="393" spans="1:17" x14ac:dyDescent="0.2">
      <c r="A393" s="131" t="s">
        <v>116</v>
      </c>
      <c r="B393" s="132"/>
      <c r="C393" s="132"/>
      <c r="D393" s="132"/>
      <c r="E393" s="132"/>
      <c r="F393" s="132"/>
      <c r="G393" s="132"/>
      <c r="H393" s="132"/>
      <c r="I393" s="132"/>
      <c r="J393" s="32">
        <v>469.94</v>
      </c>
      <c r="K393" s="28"/>
      <c r="L393" s="28"/>
      <c r="M393" s="28"/>
      <c r="N393" s="28"/>
      <c r="O393" s="32">
        <v>3.9</v>
      </c>
      <c r="P393" s="28"/>
      <c r="Q393" s="28"/>
    </row>
    <row r="394" spans="1:17" x14ac:dyDescent="0.2">
      <c r="A394" s="131" t="s">
        <v>205</v>
      </c>
      <c r="B394" s="132"/>
      <c r="C394" s="132"/>
      <c r="D394" s="132"/>
      <c r="E394" s="132"/>
      <c r="F394" s="132"/>
      <c r="G394" s="132"/>
      <c r="H394" s="132"/>
      <c r="I394" s="132"/>
      <c r="J394" s="32">
        <v>31.37</v>
      </c>
      <c r="K394" s="28"/>
      <c r="L394" s="28"/>
      <c r="M394" s="28"/>
      <c r="N394" s="28"/>
      <c r="O394" s="32">
        <v>1.5</v>
      </c>
      <c r="P394" s="28"/>
      <c r="Q394" s="28"/>
    </row>
    <row r="395" spans="1:17" x14ac:dyDescent="0.2">
      <c r="A395" s="131" t="s">
        <v>67</v>
      </c>
      <c r="B395" s="132"/>
      <c r="C395" s="132"/>
      <c r="D395" s="132"/>
      <c r="E395" s="132"/>
      <c r="F395" s="132"/>
      <c r="G395" s="132"/>
      <c r="H395" s="132"/>
      <c r="I395" s="132"/>
      <c r="J395" s="32">
        <v>30.79</v>
      </c>
      <c r="K395" s="28"/>
      <c r="L395" s="28"/>
      <c r="M395" s="28"/>
      <c r="N395" s="28"/>
      <c r="O395" s="28"/>
      <c r="P395" s="28"/>
      <c r="Q395" s="28"/>
    </row>
    <row r="396" spans="1:17" x14ac:dyDescent="0.2">
      <c r="A396" s="131" t="s">
        <v>68</v>
      </c>
      <c r="B396" s="132"/>
      <c r="C396" s="132"/>
      <c r="D396" s="132"/>
      <c r="E396" s="132"/>
      <c r="F396" s="132"/>
      <c r="G396" s="132"/>
      <c r="H396" s="132"/>
      <c r="I396" s="132"/>
      <c r="J396" s="32">
        <v>18</v>
      </c>
      <c r="K396" s="28"/>
      <c r="L396" s="28"/>
      <c r="M396" s="28"/>
      <c r="N396" s="28"/>
      <c r="O396" s="28"/>
      <c r="P396" s="28"/>
      <c r="Q396" s="28"/>
    </row>
    <row r="397" spans="1:17" ht="10.5" customHeight="1" x14ac:dyDescent="0.2">
      <c r="A397" s="131" t="s">
        <v>69</v>
      </c>
      <c r="B397" s="132"/>
      <c r="C397" s="132"/>
      <c r="D397" s="132"/>
      <c r="E397" s="132"/>
      <c r="F397" s="132"/>
      <c r="G397" s="132"/>
      <c r="H397" s="132"/>
      <c r="I397" s="132"/>
      <c r="J397" s="32">
        <v>40800.660000000003</v>
      </c>
      <c r="K397" s="28"/>
      <c r="L397" s="28"/>
      <c r="M397" s="28"/>
      <c r="N397" s="28"/>
      <c r="O397" s="32">
        <v>134</v>
      </c>
      <c r="P397" s="28"/>
      <c r="Q397" s="32">
        <v>1.7</v>
      </c>
    </row>
    <row r="398" spans="1:17" hidden="1" x14ac:dyDescent="0.2">
      <c r="A398" s="131" t="s">
        <v>119</v>
      </c>
      <c r="B398" s="132"/>
      <c r="C398" s="132"/>
      <c r="D398" s="132"/>
      <c r="E398" s="132"/>
      <c r="F398" s="132"/>
      <c r="G398" s="132"/>
      <c r="H398" s="132"/>
      <c r="I398" s="132"/>
      <c r="J398" s="28"/>
      <c r="K398" s="28"/>
      <c r="L398" s="28"/>
      <c r="M398" s="28"/>
      <c r="N398" s="28"/>
      <c r="O398" s="28"/>
      <c r="P398" s="28"/>
      <c r="Q398" s="28"/>
    </row>
    <row r="399" spans="1:17" hidden="1" x14ac:dyDescent="0.2">
      <c r="A399" s="131" t="s">
        <v>120</v>
      </c>
      <c r="B399" s="132"/>
      <c r="C399" s="132"/>
      <c r="D399" s="132"/>
      <c r="E399" s="132"/>
      <c r="F399" s="132"/>
      <c r="G399" s="132"/>
      <c r="H399" s="132"/>
      <c r="I399" s="132"/>
      <c r="J399" s="32">
        <v>36598.32</v>
      </c>
      <c r="K399" s="28"/>
      <c r="L399" s="28"/>
      <c r="M399" s="28"/>
      <c r="N399" s="28"/>
      <c r="O399" s="28"/>
      <c r="P399" s="28"/>
      <c r="Q399" s="28"/>
    </row>
    <row r="400" spans="1:17" hidden="1" x14ac:dyDescent="0.2">
      <c r="A400" s="131" t="s">
        <v>121</v>
      </c>
      <c r="B400" s="132"/>
      <c r="C400" s="132"/>
      <c r="D400" s="132"/>
      <c r="E400" s="132"/>
      <c r="F400" s="132"/>
      <c r="G400" s="132"/>
      <c r="H400" s="132"/>
      <c r="I400" s="132"/>
      <c r="J400" s="32">
        <v>178.52</v>
      </c>
      <c r="K400" s="28"/>
      <c r="L400" s="28"/>
      <c r="M400" s="28"/>
      <c r="N400" s="28"/>
      <c r="O400" s="28"/>
      <c r="P400" s="28"/>
      <c r="Q400" s="28"/>
    </row>
    <row r="401" spans="1:17" hidden="1" x14ac:dyDescent="0.2">
      <c r="A401" s="131" t="s">
        <v>122</v>
      </c>
      <c r="B401" s="132"/>
      <c r="C401" s="132"/>
      <c r="D401" s="132"/>
      <c r="E401" s="132"/>
      <c r="F401" s="132"/>
      <c r="G401" s="132"/>
      <c r="H401" s="132"/>
      <c r="I401" s="132"/>
      <c r="J401" s="32">
        <v>1503.92</v>
      </c>
      <c r="K401" s="28"/>
      <c r="L401" s="28"/>
      <c r="M401" s="28"/>
      <c r="N401" s="28"/>
      <c r="O401" s="28"/>
      <c r="P401" s="28"/>
      <c r="Q401" s="28"/>
    </row>
    <row r="402" spans="1:17" hidden="1" x14ac:dyDescent="0.2">
      <c r="A402" s="131" t="s">
        <v>123</v>
      </c>
      <c r="B402" s="132"/>
      <c r="C402" s="132"/>
      <c r="D402" s="132"/>
      <c r="E402" s="132"/>
      <c r="F402" s="132"/>
      <c r="G402" s="132"/>
      <c r="H402" s="132"/>
      <c r="I402" s="132"/>
      <c r="J402" s="32">
        <v>1600.97</v>
      </c>
      <c r="K402" s="28"/>
      <c r="L402" s="28"/>
      <c r="M402" s="28"/>
      <c r="N402" s="28"/>
      <c r="O402" s="28"/>
      <c r="P402" s="28"/>
      <c r="Q402" s="28"/>
    </row>
    <row r="403" spans="1:17" hidden="1" x14ac:dyDescent="0.2">
      <c r="A403" s="131" t="s">
        <v>124</v>
      </c>
      <c r="B403" s="132"/>
      <c r="C403" s="132"/>
      <c r="D403" s="132"/>
      <c r="E403" s="132"/>
      <c r="F403" s="132"/>
      <c r="G403" s="132"/>
      <c r="H403" s="132"/>
      <c r="I403" s="132"/>
      <c r="J403" s="32">
        <v>916.6</v>
      </c>
      <c r="K403" s="28"/>
      <c r="L403" s="28"/>
      <c r="M403" s="28"/>
      <c r="N403" s="28"/>
      <c r="O403" s="28"/>
      <c r="P403" s="28"/>
      <c r="Q403" s="28"/>
    </row>
    <row r="404" spans="1:17" x14ac:dyDescent="0.2">
      <c r="A404" s="131" t="s">
        <v>206</v>
      </c>
      <c r="B404" s="132"/>
      <c r="C404" s="132"/>
      <c r="D404" s="132"/>
      <c r="E404" s="132"/>
      <c r="F404" s="132"/>
      <c r="G404" s="132"/>
      <c r="H404" s="132"/>
      <c r="I404" s="132"/>
      <c r="J404" s="32">
        <v>159530.57999999999</v>
      </c>
      <c r="K404" s="28"/>
      <c r="L404" s="28"/>
      <c r="M404" s="28"/>
      <c r="N404" s="28"/>
      <c r="O404" s="28"/>
      <c r="P404" s="28"/>
      <c r="Q404" s="28"/>
    </row>
    <row r="405" spans="1:17" x14ac:dyDescent="0.2">
      <c r="A405" s="125" t="s">
        <v>94</v>
      </c>
      <c r="B405" s="126"/>
      <c r="C405" s="126"/>
      <c r="D405" s="126"/>
      <c r="E405" s="126"/>
      <c r="F405" s="126"/>
      <c r="G405" s="126"/>
      <c r="H405" s="126"/>
      <c r="I405" s="127"/>
      <c r="J405" s="107">
        <f>J404</f>
        <v>159530.57999999999</v>
      </c>
      <c r="K405" s="28"/>
      <c r="L405" s="28"/>
      <c r="M405" s="28"/>
      <c r="N405" s="28"/>
      <c r="O405" s="28"/>
      <c r="P405" s="28"/>
      <c r="Q405" s="28"/>
    </row>
    <row r="406" spans="1:17" s="18" customFormat="1" x14ac:dyDescent="0.2">
      <c r="A406" s="128" t="s">
        <v>93</v>
      </c>
      <c r="B406" s="129"/>
      <c r="C406" s="129"/>
      <c r="D406" s="129"/>
      <c r="E406" s="129"/>
      <c r="F406" s="129"/>
      <c r="G406" s="129"/>
      <c r="H406" s="129"/>
      <c r="I406" s="130"/>
      <c r="J406" s="107">
        <f>J405*0.2</f>
        <v>31906.115999999998</v>
      </c>
      <c r="K406" s="28"/>
      <c r="L406" s="28"/>
      <c r="M406" s="28"/>
      <c r="N406" s="28"/>
      <c r="O406" s="28"/>
      <c r="P406" s="28"/>
      <c r="Q406" s="28"/>
    </row>
    <row r="407" spans="1:17" s="18" customFormat="1" x14ac:dyDescent="0.2">
      <c r="A407" s="125" t="s">
        <v>95</v>
      </c>
      <c r="B407" s="126"/>
      <c r="C407" s="126"/>
      <c r="D407" s="126"/>
      <c r="E407" s="126"/>
      <c r="F407" s="126"/>
      <c r="G407" s="126"/>
      <c r="H407" s="126"/>
      <c r="I407" s="127"/>
      <c r="J407" s="103">
        <f>J405+J406</f>
        <v>191436.696</v>
      </c>
      <c r="K407" s="28"/>
      <c r="L407" s="28"/>
      <c r="M407" s="28"/>
      <c r="N407" s="28"/>
      <c r="O407" s="28"/>
      <c r="P407" s="28"/>
      <c r="Q407" s="28"/>
    </row>
    <row r="408" spans="1:17" s="18" customFormat="1" x14ac:dyDescent="0.2">
      <c r="A408" s="84"/>
      <c r="B408" s="84"/>
      <c r="C408" s="84"/>
      <c r="D408" s="84"/>
      <c r="E408" s="84"/>
      <c r="F408" s="84"/>
      <c r="G408" s="84"/>
      <c r="H408" s="84"/>
      <c r="I408" s="84"/>
      <c r="J408" s="94" t="s">
        <v>86</v>
      </c>
      <c r="K408" s="100"/>
      <c r="L408" s="100"/>
      <c r="M408" s="100"/>
      <c r="N408" s="100"/>
      <c r="O408" s="100"/>
      <c r="P408" s="100"/>
      <c r="Q408" s="100"/>
    </row>
    <row r="409" spans="1:17" s="18" customFormat="1" x14ac:dyDescent="0.2">
      <c r="A409" s="84"/>
      <c r="B409" s="84"/>
      <c r="C409" s="84"/>
      <c r="D409" s="84"/>
      <c r="E409" s="84"/>
      <c r="F409" s="84"/>
      <c r="G409" s="84"/>
      <c r="H409" s="84"/>
      <c r="I409" s="84"/>
      <c r="J409" s="94"/>
      <c r="K409" s="100"/>
      <c r="L409" s="100"/>
      <c r="M409" s="100"/>
      <c r="N409" s="100"/>
      <c r="O409" s="100"/>
      <c r="P409" s="100"/>
      <c r="Q409" s="100"/>
    </row>
    <row r="410" spans="1:17" x14ac:dyDescent="0.2">
      <c r="A410" s="133" t="s">
        <v>70</v>
      </c>
      <c r="B410" s="134"/>
      <c r="C410" s="134"/>
      <c r="D410" s="134"/>
      <c r="E410" s="134"/>
      <c r="F410" s="134"/>
      <c r="G410" s="134"/>
      <c r="H410" s="134"/>
      <c r="I410" s="134"/>
      <c r="J410" s="134"/>
      <c r="K410" s="134"/>
      <c r="L410" s="134"/>
      <c r="M410" s="134"/>
      <c r="N410" s="134"/>
      <c r="O410" s="134"/>
      <c r="P410" s="134"/>
      <c r="Q410" s="134"/>
    </row>
    <row r="411" spans="1:17" x14ac:dyDescent="0.2">
      <c r="A411" s="135" t="s">
        <v>71</v>
      </c>
      <c r="B411" s="135"/>
      <c r="C411" s="135"/>
      <c r="D411" s="135"/>
      <c r="E411" s="135"/>
      <c r="F411" s="135"/>
      <c r="G411" s="135"/>
      <c r="H411" s="135"/>
      <c r="I411" s="135"/>
      <c r="J411" s="135"/>
      <c r="K411" s="135"/>
      <c r="L411" s="135"/>
      <c r="M411" s="135"/>
      <c r="N411" s="135"/>
      <c r="O411" s="135"/>
      <c r="P411" s="135"/>
      <c r="Q411" s="135"/>
    </row>
    <row r="412" spans="1:17" ht="0.75" customHeight="1" x14ac:dyDescent="0.2"/>
    <row r="413" spans="1:17" hidden="1" x14ac:dyDescent="0.2"/>
    <row r="414" spans="1:17" hidden="1" x14ac:dyDescent="0.2"/>
    <row r="415" spans="1:17" s="18" customFormat="1" x14ac:dyDescent="0.2">
      <c r="A415" s="8"/>
      <c r="B415" s="1"/>
      <c r="C415" s="6"/>
      <c r="D415" s="5"/>
      <c r="E415" s="20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</row>
    <row r="416" spans="1:17" s="18" customFormat="1" x14ac:dyDescent="0.2">
      <c r="A416" s="8"/>
      <c r="B416" s="1"/>
      <c r="C416" s="118"/>
      <c r="D416" s="119"/>
      <c r="E416" s="20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</row>
    <row r="417" spans="1:17" s="18" customFormat="1" x14ac:dyDescent="0.2">
      <c r="A417" s="8"/>
      <c r="B417" s="1"/>
      <c r="C417" s="6"/>
      <c r="D417" s="5"/>
      <c r="E417" s="20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</row>
    <row r="418" spans="1:17" ht="15" x14ac:dyDescent="0.25">
      <c r="A418" s="35"/>
      <c r="B418" s="35"/>
      <c r="C418" s="35"/>
      <c r="D418" s="35"/>
      <c r="E418" s="35"/>
      <c r="F418" s="35"/>
      <c r="G418" s="35"/>
      <c r="H418" s="35"/>
      <c r="I418" s="35"/>
      <c r="J418" s="35"/>
      <c r="K418" s="35"/>
      <c r="L418" s="35"/>
      <c r="M418" s="150" t="s">
        <v>254</v>
      </c>
      <c r="N418" s="150"/>
      <c r="O418" s="150"/>
      <c r="P418" s="150"/>
      <c r="Q418" s="150"/>
    </row>
    <row r="419" spans="1:17" ht="15" x14ac:dyDescent="0.25">
      <c r="A419" s="35"/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150"/>
      <c r="N419" s="150"/>
      <c r="O419" s="150"/>
      <c r="P419" s="150"/>
      <c r="Q419" s="150"/>
    </row>
    <row r="420" spans="1:17" ht="15" x14ac:dyDescent="0.25">
      <c r="A420" s="36" t="s">
        <v>0</v>
      </c>
      <c r="B420" s="35"/>
      <c r="C420" s="37"/>
      <c r="D420" s="38"/>
      <c r="E420" s="39"/>
      <c r="F420" s="40"/>
      <c r="G420" s="40"/>
      <c r="H420" s="40"/>
      <c r="I420" s="40"/>
      <c r="J420" s="39"/>
      <c r="K420" s="39"/>
      <c r="L420" s="39"/>
      <c r="M420" s="41" t="s">
        <v>1</v>
      </c>
      <c r="N420" s="35"/>
      <c r="O420" s="39"/>
      <c r="P420" s="39"/>
      <c r="Q420" s="39"/>
    </row>
    <row r="421" spans="1:17" ht="15" x14ac:dyDescent="0.25">
      <c r="A421" s="42" t="s">
        <v>85</v>
      </c>
      <c r="B421" s="35"/>
      <c r="C421" s="37" t="s">
        <v>86</v>
      </c>
      <c r="D421" s="38" t="s">
        <v>86</v>
      </c>
      <c r="E421" s="39"/>
      <c r="F421" s="39"/>
      <c r="G421" s="43"/>
      <c r="H421" s="39"/>
      <c r="I421" s="44"/>
      <c r="J421" s="39"/>
      <c r="K421" s="39"/>
      <c r="L421" s="39"/>
      <c r="M421" s="42" t="s">
        <v>87</v>
      </c>
      <c r="N421" s="35"/>
      <c r="O421" s="39"/>
      <c r="P421" s="39"/>
      <c r="Q421" s="39"/>
    </row>
    <row r="422" spans="1:17" ht="15" x14ac:dyDescent="0.2">
      <c r="A422" s="136" t="s">
        <v>88</v>
      </c>
      <c r="B422" s="136"/>
      <c r="C422" s="136"/>
      <c r="D422" s="38"/>
      <c r="E422" s="39"/>
      <c r="F422" s="39"/>
      <c r="G422" s="43"/>
      <c r="H422" s="39"/>
      <c r="I422" s="44"/>
      <c r="J422" s="39"/>
      <c r="K422" s="39"/>
      <c r="L422" s="137" t="s">
        <v>89</v>
      </c>
      <c r="M422" s="137"/>
      <c r="N422" s="137"/>
      <c r="O422" s="137"/>
      <c r="P422" s="137"/>
      <c r="Q422" s="39"/>
    </row>
    <row r="423" spans="1:17" ht="30.75" customHeight="1" x14ac:dyDescent="0.25">
      <c r="A423" s="136"/>
      <c r="B423" s="136"/>
      <c r="C423" s="136"/>
      <c r="D423" s="38"/>
      <c r="E423" s="35"/>
      <c r="F423" s="35"/>
      <c r="G423" s="35"/>
      <c r="H423" s="35"/>
      <c r="I423" s="35"/>
      <c r="J423" s="39"/>
      <c r="K423" s="39"/>
      <c r="L423" s="137"/>
      <c r="M423" s="137"/>
      <c r="N423" s="137"/>
      <c r="O423" s="137"/>
      <c r="P423" s="137"/>
      <c r="Q423" s="39"/>
    </row>
    <row r="424" spans="1:17" ht="15" x14ac:dyDescent="0.25">
      <c r="A424" s="90"/>
      <c r="B424" s="90"/>
      <c r="C424" s="90"/>
      <c r="D424" s="38"/>
      <c r="E424" s="16"/>
      <c r="F424" s="15" t="s">
        <v>20</v>
      </c>
      <c r="G424" s="16"/>
      <c r="H424" s="51"/>
      <c r="I424" s="35"/>
      <c r="J424" s="39"/>
      <c r="K424" s="39"/>
      <c r="L424" s="91"/>
      <c r="M424" s="91"/>
      <c r="N424" s="91"/>
      <c r="O424" s="91"/>
      <c r="P424" s="91"/>
      <c r="Q424" s="39"/>
    </row>
    <row r="425" spans="1:17" ht="15" x14ac:dyDescent="0.25">
      <c r="A425" s="47" t="s">
        <v>92</v>
      </c>
      <c r="B425" s="35"/>
      <c r="C425" s="37"/>
      <c r="D425" s="38"/>
      <c r="E425" s="52"/>
      <c r="F425" s="53" t="s">
        <v>2</v>
      </c>
      <c r="G425" s="54"/>
      <c r="H425" s="22"/>
      <c r="I425" s="35"/>
      <c r="J425" s="39"/>
      <c r="K425" s="39"/>
      <c r="L425" s="48" t="s">
        <v>92</v>
      </c>
      <c r="M425" s="49"/>
      <c r="N425" s="35"/>
      <c r="O425" s="39"/>
      <c r="P425" s="39"/>
      <c r="Q425" s="39"/>
    </row>
    <row r="427" spans="1:17" x14ac:dyDescent="0.2">
      <c r="A427" s="15"/>
      <c r="B427" s="19"/>
      <c r="C427" s="13"/>
      <c r="D427" s="14"/>
      <c r="E427" s="18"/>
      <c r="F427" s="18"/>
      <c r="G427" s="16"/>
      <c r="H427" s="18"/>
      <c r="I427" s="21"/>
      <c r="J427" s="16"/>
      <c r="K427" s="16"/>
      <c r="L427" s="16"/>
      <c r="M427" s="16"/>
      <c r="N427" s="16"/>
      <c r="O427" s="16"/>
      <c r="P427" s="16"/>
      <c r="Q427" s="16"/>
    </row>
    <row r="428" spans="1:17" x14ac:dyDescent="0.2">
      <c r="A428" s="15"/>
      <c r="B428" s="19"/>
      <c r="C428" s="13"/>
      <c r="D428" s="14"/>
      <c r="E428" s="18"/>
      <c r="F428" s="21" t="s">
        <v>152</v>
      </c>
      <c r="G428" s="16"/>
      <c r="H428" s="18"/>
      <c r="I428" s="21"/>
      <c r="J428" s="16"/>
      <c r="K428" s="16"/>
      <c r="L428" s="16"/>
      <c r="M428" s="16"/>
      <c r="N428" s="16"/>
      <c r="O428" s="16"/>
      <c r="P428" s="16"/>
      <c r="Q428" s="16"/>
    </row>
    <row r="429" spans="1:17" x14ac:dyDescent="0.2">
      <c r="A429" s="15"/>
      <c r="B429" s="19"/>
      <c r="C429" s="13"/>
      <c r="D429" s="14"/>
      <c r="E429" s="18"/>
      <c r="F429" s="21"/>
      <c r="G429" s="16"/>
      <c r="H429" s="18"/>
      <c r="I429" s="21"/>
      <c r="J429" s="16"/>
      <c r="K429" s="16"/>
      <c r="L429" s="16"/>
      <c r="M429" s="16"/>
      <c r="N429" s="16"/>
      <c r="O429" s="16"/>
      <c r="P429" s="16"/>
      <c r="Q429" s="16"/>
    </row>
    <row r="430" spans="1:17" x14ac:dyDescent="0.2">
      <c r="A430" s="15"/>
      <c r="B430" s="19"/>
      <c r="C430" s="13"/>
      <c r="D430" s="14"/>
      <c r="E430" s="18"/>
      <c r="F430" s="21"/>
      <c r="G430" s="16"/>
      <c r="H430" s="18"/>
      <c r="I430" s="21"/>
      <c r="J430" s="16"/>
      <c r="K430" s="16"/>
      <c r="L430" s="16"/>
      <c r="M430" s="16"/>
      <c r="N430" s="16"/>
      <c r="O430" s="16"/>
      <c r="P430" s="16"/>
      <c r="Q430" s="16"/>
    </row>
    <row r="431" spans="1:17" x14ac:dyDescent="0.2">
      <c r="A431" s="15"/>
      <c r="B431" s="19"/>
      <c r="C431" s="13"/>
      <c r="D431" s="14"/>
      <c r="E431" s="18"/>
      <c r="F431" s="21"/>
      <c r="G431" s="16"/>
      <c r="H431" s="18"/>
      <c r="I431" s="21"/>
      <c r="J431" s="16"/>
      <c r="K431" s="16"/>
      <c r="L431" s="16"/>
      <c r="M431" s="16"/>
      <c r="N431" s="16"/>
      <c r="O431" s="16"/>
      <c r="P431" s="16"/>
      <c r="Q431" s="16"/>
    </row>
    <row r="432" spans="1:17" ht="40.5" customHeight="1" x14ac:dyDescent="0.2">
      <c r="A432" s="15"/>
      <c r="B432" s="19"/>
      <c r="C432" s="62" t="s">
        <v>207</v>
      </c>
      <c r="D432" s="138" t="s">
        <v>221</v>
      </c>
      <c r="E432" s="138"/>
      <c r="F432" s="138"/>
      <c r="G432" s="138"/>
      <c r="H432" s="138"/>
      <c r="I432" s="138"/>
      <c r="J432" s="138"/>
      <c r="K432" s="138"/>
      <c r="L432" s="138"/>
      <c r="M432" s="72"/>
      <c r="N432" s="72"/>
      <c r="O432" s="72"/>
      <c r="P432" s="72"/>
      <c r="Q432" s="16"/>
    </row>
    <row r="433" spans="1:17" x14ac:dyDescent="0.2">
      <c r="A433" s="15"/>
      <c r="B433" s="19"/>
      <c r="C433" s="13"/>
      <c r="D433" s="23"/>
      <c r="E433" s="24"/>
      <c r="F433" s="25" t="s">
        <v>72</v>
      </c>
      <c r="G433" s="22"/>
      <c r="H433" s="18"/>
      <c r="I433" s="26"/>
      <c r="J433" s="22"/>
      <c r="K433" s="22"/>
      <c r="L433" s="22"/>
      <c r="M433" s="22"/>
      <c r="N433" s="22"/>
      <c r="O433" s="22"/>
      <c r="P433" s="16"/>
      <c r="Q433" s="16"/>
    </row>
    <row r="434" spans="1:17" x14ac:dyDescent="0.2">
      <c r="A434" s="63"/>
      <c r="B434" s="64"/>
      <c r="C434" s="13"/>
      <c r="D434" s="14"/>
      <c r="E434" s="18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</row>
    <row r="435" spans="1:17" ht="15" x14ac:dyDescent="0.25">
      <c r="A435" s="15"/>
      <c r="B435" s="19"/>
      <c r="C435" s="13"/>
      <c r="D435" s="139" t="s">
        <v>3</v>
      </c>
      <c r="E435" s="140"/>
      <c r="F435" s="140"/>
      <c r="G435" s="140"/>
      <c r="H435" s="140"/>
      <c r="I435" s="140"/>
      <c r="J435" s="140"/>
      <c r="K435" s="140"/>
      <c r="L435" s="140"/>
      <c r="M435" s="140"/>
      <c r="N435" s="140"/>
      <c r="O435" s="140"/>
      <c r="P435" s="140"/>
      <c r="Q435" s="140"/>
    </row>
    <row r="436" spans="1:17" ht="15" x14ac:dyDescent="0.25">
      <c r="A436" s="15"/>
      <c r="B436" s="19"/>
      <c r="C436" s="13"/>
      <c r="D436" s="4" t="s">
        <v>24</v>
      </c>
      <c r="E436" s="15"/>
      <c r="F436" s="16"/>
      <c r="G436" s="16"/>
      <c r="H436" s="16"/>
      <c r="I436" s="4"/>
      <c r="J436" s="141">
        <f>J468/1000</f>
        <v>105.211668</v>
      </c>
      <c r="K436" s="142"/>
      <c r="L436" s="3" t="s">
        <v>21</v>
      </c>
      <c r="M436" s="16"/>
      <c r="N436" s="16"/>
      <c r="O436" s="16"/>
      <c r="P436" s="16"/>
      <c r="Q436" s="16"/>
    </row>
    <row r="437" spans="1:17" ht="15" x14ac:dyDescent="0.25">
      <c r="A437" s="15"/>
      <c r="B437" s="19"/>
      <c r="C437" s="13"/>
      <c r="D437" s="4" t="s">
        <v>22</v>
      </c>
      <c r="E437" s="15"/>
      <c r="F437" s="16"/>
      <c r="G437" s="16"/>
      <c r="H437" s="16"/>
      <c r="I437" s="4"/>
      <c r="J437" s="143" t="s">
        <v>212</v>
      </c>
      <c r="K437" s="144"/>
      <c r="L437" s="3" t="s">
        <v>23</v>
      </c>
      <c r="M437" s="16"/>
      <c r="N437" s="16"/>
      <c r="O437" s="16"/>
      <c r="P437" s="16"/>
      <c r="Q437" s="16"/>
    </row>
    <row r="438" spans="1:17" x14ac:dyDescent="0.2">
      <c r="A438" s="15"/>
      <c r="B438" s="19"/>
      <c r="C438" s="13"/>
      <c r="D438" s="10" t="s">
        <v>84</v>
      </c>
      <c r="E438" s="15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1:17" x14ac:dyDescent="0.2">
      <c r="A439" s="15"/>
      <c r="B439" s="19"/>
      <c r="C439" s="13"/>
      <c r="D439" s="14"/>
      <c r="E439" s="15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1:17" x14ac:dyDescent="0.2">
      <c r="C440" s="102"/>
      <c r="D440" s="101"/>
      <c r="E440" s="20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</row>
    <row r="441" spans="1:17" x14ac:dyDescent="0.2">
      <c r="A441" s="145" t="s">
        <v>4</v>
      </c>
      <c r="B441" s="147" t="s">
        <v>5</v>
      </c>
      <c r="C441" s="145" t="s">
        <v>6</v>
      </c>
      <c r="D441" s="145" t="s">
        <v>7</v>
      </c>
      <c r="E441" s="145" t="s">
        <v>8</v>
      </c>
      <c r="F441" s="145" t="s">
        <v>9</v>
      </c>
      <c r="G441" s="146"/>
      <c r="H441" s="146"/>
      <c r="I441" s="146"/>
      <c r="J441" s="145" t="s">
        <v>10</v>
      </c>
      <c r="K441" s="146"/>
      <c r="L441" s="146"/>
      <c r="M441" s="146"/>
      <c r="N441" s="145" t="s">
        <v>11</v>
      </c>
      <c r="O441" s="145" t="s">
        <v>12</v>
      </c>
      <c r="P441" s="145" t="s">
        <v>13</v>
      </c>
      <c r="Q441" s="145" t="s">
        <v>14</v>
      </c>
    </row>
    <row r="442" spans="1:17" x14ac:dyDescent="0.2">
      <c r="A442" s="146"/>
      <c r="B442" s="148"/>
      <c r="C442" s="145"/>
      <c r="D442" s="145"/>
      <c r="E442" s="146"/>
      <c r="F442" s="145" t="s">
        <v>15</v>
      </c>
      <c r="G442" s="145" t="s">
        <v>16</v>
      </c>
      <c r="H442" s="146"/>
      <c r="I442" s="146"/>
      <c r="J442" s="145" t="s">
        <v>15</v>
      </c>
      <c r="K442" s="145" t="s">
        <v>16</v>
      </c>
      <c r="L442" s="146"/>
      <c r="M442" s="146"/>
      <c r="N442" s="145"/>
      <c r="O442" s="145"/>
      <c r="P442" s="145"/>
      <c r="Q442" s="145"/>
    </row>
    <row r="443" spans="1:17" x14ac:dyDescent="0.2">
      <c r="A443" s="146"/>
      <c r="B443" s="148"/>
      <c r="C443" s="145"/>
      <c r="D443" s="145"/>
      <c r="E443" s="146"/>
      <c r="F443" s="146"/>
      <c r="G443" s="87" t="s">
        <v>17</v>
      </c>
      <c r="H443" s="87" t="s">
        <v>18</v>
      </c>
      <c r="I443" s="87" t="s">
        <v>19</v>
      </c>
      <c r="J443" s="146"/>
      <c r="K443" s="87" t="s">
        <v>17</v>
      </c>
      <c r="L443" s="87" t="s">
        <v>18</v>
      </c>
      <c r="M443" s="87" t="s">
        <v>19</v>
      </c>
      <c r="N443" s="145"/>
      <c r="O443" s="145"/>
      <c r="P443" s="145"/>
      <c r="Q443" s="145"/>
    </row>
    <row r="444" spans="1:17" x14ac:dyDescent="0.2">
      <c r="A444" s="27">
        <v>1</v>
      </c>
      <c r="B444" s="89">
        <v>2</v>
      </c>
      <c r="C444" s="87">
        <v>3</v>
      </c>
      <c r="D444" s="87">
        <v>4</v>
      </c>
      <c r="E444" s="27">
        <v>5</v>
      </c>
      <c r="F444" s="88">
        <v>6</v>
      </c>
      <c r="G444" s="88">
        <v>7</v>
      </c>
      <c r="H444" s="88">
        <v>8</v>
      </c>
      <c r="I444" s="88">
        <v>9</v>
      </c>
      <c r="J444" s="88">
        <v>10</v>
      </c>
      <c r="K444" s="88">
        <v>11</v>
      </c>
      <c r="L444" s="88">
        <v>12</v>
      </c>
      <c r="M444" s="88">
        <v>13</v>
      </c>
      <c r="N444" s="88">
        <v>14</v>
      </c>
      <c r="O444" s="88">
        <v>15</v>
      </c>
      <c r="P444" s="88">
        <v>16</v>
      </c>
      <c r="Q444" s="88">
        <v>17</v>
      </c>
    </row>
    <row r="445" spans="1:17" x14ac:dyDescent="0.2">
      <c r="A445" s="149" t="s">
        <v>217</v>
      </c>
      <c r="B445" s="132"/>
      <c r="C445" s="132"/>
      <c r="D445" s="132"/>
      <c r="E445" s="132"/>
      <c r="F445" s="132"/>
      <c r="G445" s="132"/>
      <c r="H445" s="132"/>
      <c r="I445" s="132"/>
      <c r="J445" s="132"/>
      <c r="K445" s="132"/>
      <c r="L445" s="132"/>
      <c r="M445" s="132"/>
      <c r="N445" s="132"/>
      <c r="O445" s="132"/>
      <c r="P445" s="132"/>
      <c r="Q445" s="132"/>
    </row>
    <row r="446" spans="1:17" ht="45" x14ac:dyDescent="0.2">
      <c r="A446" s="30" t="s">
        <v>26</v>
      </c>
      <c r="B446" s="31" t="s">
        <v>103</v>
      </c>
      <c r="C446" s="86" t="s">
        <v>104</v>
      </c>
      <c r="D446" s="11" t="s">
        <v>105</v>
      </c>
      <c r="E446" s="11" t="s">
        <v>213</v>
      </c>
      <c r="F446" s="32">
        <v>4317.8500000000004</v>
      </c>
      <c r="G446" s="32">
        <v>85.91</v>
      </c>
      <c r="H446" s="32">
        <v>87.38</v>
      </c>
      <c r="I446" s="32">
        <v>5.93</v>
      </c>
      <c r="J446" s="28">
        <v>5051.88</v>
      </c>
      <c r="K446" s="28">
        <v>100.51</v>
      </c>
      <c r="L446" s="28">
        <v>102.23</v>
      </c>
      <c r="M446" s="28">
        <v>6.94</v>
      </c>
      <c r="N446" s="28">
        <v>7.6704999999999997</v>
      </c>
      <c r="O446" s="28">
        <v>9</v>
      </c>
      <c r="P446" s="28">
        <v>0.36249999999999999</v>
      </c>
      <c r="Q446" s="28">
        <v>0.4</v>
      </c>
    </row>
    <row r="447" spans="1:17" ht="33.75" x14ac:dyDescent="0.2">
      <c r="A447" s="30" t="s">
        <v>29</v>
      </c>
      <c r="B447" s="31" t="s">
        <v>107</v>
      </c>
      <c r="C447" s="86" t="s">
        <v>108</v>
      </c>
      <c r="D447" s="11" t="s">
        <v>109</v>
      </c>
      <c r="E447" s="11" t="s">
        <v>214</v>
      </c>
      <c r="F447" s="32">
        <v>55.2</v>
      </c>
      <c r="G447" s="32">
        <v>55.2</v>
      </c>
      <c r="H447" s="28"/>
      <c r="I447" s="28"/>
      <c r="J447" s="28">
        <v>3229.2</v>
      </c>
      <c r="K447" s="28">
        <v>3229.2</v>
      </c>
      <c r="L447" s="28"/>
      <c r="M447" s="28"/>
      <c r="N447" s="28">
        <v>4.6900000000000004</v>
      </c>
      <c r="O447" s="28">
        <v>274.39999999999998</v>
      </c>
      <c r="P447" s="28"/>
      <c r="Q447" s="28"/>
    </row>
    <row r="448" spans="1:17" ht="45" x14ac:dyDescent="0.2">
      <c r="A448" s="30" t="s">
        <v>32</v>
      </c>
      <c r="B448" s="31" t="s">
        <v>111</v>
      </c>
      <c r="C448" s="86" t="s">
        <v>112</v>
      </c>
      <c r="D448" s="11" t="s">
        <v>51</v>
      </c>
      <c r="E448" s="11" t="s">
        <v>215</v>
      </c>
      <c r="F448" s="32">
        <v>264.63</v>
      </c>
      <c r="G448" s="32">
        <v>82.19</v>
      </c>
      <c r="H448" s="32">
        <v>10.96</v>
      </c>
      <c r="I448" s="32">
        <v>0.15</v>
      </c>
      <c r="J448" s="28">
        <v>77.400000000000006</v>
      </c>
      <c r="K448" s="28">
        <v>24.04</v>
      </c>
      <c r="L448" s="28">
        <v>3.21</v>
      </c>
      <c r="M448" s="28">
        <v>0.04</v>
      </c>
      <c r="N448" s="28">
        <v>6.1064999999999996</v>
      </c>
      <c r="O448" s="28">
        <v>1.8</v>
      </c>
      <c r="P448" s="28">
        <v>1.2500000000000001E-2</v>
      </c>
      <c r="Q448" s="28"/>
    </row>
    <row r="449" spans="1:17" ht="45" x14ac:dyDescent="0.2">
      <c r="A449" s="30" t="s">
        <v>36</v>
      </c>
      <c r="B449" s="31" t="s">
        <v>114</v>
      </c>
      <c r="C449" s="86" t="s">
        <v>115</v>
      </c>
      <c r="D449" s="11" t="s">
        <v>51</v>
      </c>
      <c r="E449" s="11" t="s">
        <v>215</v>
      </c>
      <c r="F449" s="32">
        <v>1345.45</v>
      </c>
      <c r="G449" s="32">
        <v>915.25</v>
      </c>
      <c r="H449" s="32">
        <v>3.69</v>
      </c>
      <c r="I449" s="32">
        <v>0.2</v>
      </c>
      <c r="J449" s="28">
        <v>393.54</v>
      </c>
      <c r="K449" s="28">
        <v>267.70999999999998</v>
      </c>
      <c r="L449" s="28">
        <v>1.08</v>
      </c>
      <c r="M449" s="28">
        <v>0.06</v>
      </c>
      <c r="N449" s="28">
        <v>81.718999999999994</v>
      </c>
      <c r="O449" s="28">
        <v>23.9</v>
      </c>
      <c r="P449" s="28">
        <v>1.2500000000000001E-2</v>
      </c>
      <c r="Q449" s="28"/>
    </row>
    <row r="450" spans="1:17" x14ac:dyDescent="0.2">
      <c r="A450" s="131" t="s">
        <v>60</v>
      </c>
      <c r="B450" s="132"/>
      <c r="C450" s="132"/>
      <c r="D450" s="132"/>
      <c r="E450" s="132"/>
      <c r="F450" s="132"/>
      <c r="G450" s="132"/>
      <c r="H450" s="132"/>
      <c r="I450" s="132"/>
      <c r="J450" s="32">
        <v>8752.02</v>
      </c>
      <c r="K450" s="32">
        <v>3621.46</v>
      </c>
      <c r="L450" s="32">
        <v>106.52</v>
      </c>
      <c r="M450" s="32">
        <v>7.04</v>
      </c>
      <c r="N450" s="28"/>
      <c r="O450" s="32">
        <v>309.10000000000002</v>
      </c>
      <c r="P450" s="28"/>
      <c r="Q450" s="32">
        <v>0.4</v>
      </c>
    </row>
    <row r="451" spans="1:17" x14ac:dyDescent="0.2">
      <c r="A451" s="131" t="s">
        <v>61</v>
      </c>
      <c r="B451" s="132"/>
      <c r="C451" s="132"/>
      <c r="D451" s="132"/>
      <c r="E451" s="132"/>
      <c r="F451" s="132"/>
      <c r="G451" s="132"/>
      <c r="H451" s="132"/>
      <c r="I451" s="132"/>
      <c r="J451" s="32">
        <v>3983.89</v>
      </c>
      <c r="K451" s="28"/>
      <c r="L451" s="28"/>
      <c r="M451" s="28"/>
      <c r="N451" s="28"/>
      <c r="O451" s="28"/>
      <c r="P451" s="28"/>
      <c r="Q451" s="28"/>
    </row>
    <row r="452" spans="1:17" x14ac:dyDescent="0.2">
      <c r="A452" s="131" t="s">
        <v>62</v>
      </c>
      <c r="B452" s="132"/>
      <c r="C452" s="132"/>
      <c r="D452" s="132"/>
      <c r="E452" s="132"/>
      <c r="F452" s="132"/>
      <c r="G452" s="132"/>
      <c r="H452" s="132"/>
      <c r="I452" s="132"/>
      <c r="J452" s="32">
        <v>233.97</v>
      </c>
      <c r="K452" s="28"/>
      <c r="L452" s="28"/>
      <c r="M452" s="28"/>
      <c r="N452" s="28"/>
      <c r="O452" s="28"/>
      <c r="P452" s="28"/>
      <c r="Q452" s="28"/>
    </row>
    <row r="453" spans="1:17" x14ac:dyDescent="0.2">
      <c r="A453" s="149" t="s">
        <v>63</v>
      </c>
      <c r="B453" s="132"/>
      <c r="C453" s="132"/>
      <c r="D453" s="132"/>
      <c r="E453" s="132"/>
      <c r="F453" s="132"/>
      <c r="G453" s="132"/>
      <c r="H453" s="132"/>
      <c r="I453" s="132"/>
      <c r="J453" s="28"/>
      <c r="K453" s="28"/>
      <c r="L453" s="28"/>
      <c r="M453" s="28"/>
      <c r="N453" s="28"/>
      <c r="O453" s="28"/>
      <c r="P453" s="28"/>
      <c r="Q453" s="28"/>
    </row>
    <row r="454" spans="1:17" x14ac:dyDescent="0.2">
      <c r="A454" s="131" t="s">
        <v>116</v>
      </c>
      <c r="B454" s="132"/>
      <c r="C454" s="132"/>
      <c r="D454" s="132"/>
      <c r="E454" s="132"/>
      <c r="F454" s="132"/>
      <c r="G454" s="132"/>
      <c r="H454" s="132"/>
      <c r="I454" s="132"/>
      <c r="J454" s="32">
        <v>5250.66</v>
      </c>
      <c r="K454" s="28"/>
      <c r="L454" s="28"/>
      <c r="M454" s="28"/>
      <c r="N454" s="28"/>
      <c r="O454" s="32">
        <v>9</v>
      </c>
      <c r="P454" s="28"/>
      <c r="Q454" s="32">
        <v>0.4</v>
      </c>
    </row>
    <row r="455" spans="1:17" x14ac:dyDescent="0.2">
      <c r="A455" s="131" t="s">
        <v>166</v>
      </c>
      <c r="B455" s="132"/>
      <c r="C455" s="132"/>
      <c r="D455" s="132"/>
      <c r="E455" s="132"/>
      <c r="F455" s="132"/>
      <c r="G455" s="132"/>
      <c r="H455" s="132"/>
      <c r="I455" s="132"/>
      <c r="J455" s="32">
        <v>6781.32</v>
      </c>
      <c r="K455" s="28"/>
      <c r="L455" s="28"/>
      <c r="M455" s="28"/>
      <c r="N455" s="28"/>
      <c r="O455" s="32">
        <v>274.39999999999998</v>
      </c>
      <c r="P455" s="28"/>
      <c r="Q455" s="28"/>
    </row>
    <row r="456" spans="1:17" x14ac:dyDescent="0.2">
      <c r="A456" s="131" t="s">
        <v>118</v>
      </c>
      <c r="B456" s="132"/>
      <c r="C456" s="132"/>
      <c r="D456" s="132"/>
      <c r="E456" s="132"/>
      <c r="F456" s="132"/>
      <c r="G456" s="132"/>
      <c r="H456" s="132"/>
      <c r="I456" s="132"/>
      <c r="J456" s="32">
        <v>115.93</v>
      </c>
      <c r="K456" s="28"/>
      <c r="L456" s="28"/>
      <c r="M456" s="28"/>
      <c r="N456" s="28"/>
      <c r="O456" s="32">
        <v>1.8</v>
      </c>
      <c r="P456" s="28"/>
      <c r="Q456" s="28"/>
    </row>
    <row r="457" spans="1:17" x14ac:dyDescent="0.2">
      <c r="A457" s="131" t="s">
        <v>66</v>
      </c>
      <c r="B457" s="132"/>
      <c r="C457" s="132"/>
      <c r="D457" s="132"/>
      <c r="E457" s="132"/>
      <c r="F457" s="132"/>
      <c r="G457" s="132"/>
      <c r="H457" s="132"/>
      <c r="I457" s="132"/>
      <c r="J457" s="32">
        <v>821.97</v>
      </c>
      <c r="K457" s="28"/>
      <c r="L457" s="28"/>
      <c r="M457" s="28"/>
      <c r="N457" s="28"/>
      <c r="O457" s="32">
        <v>23.9</v>
      </c>
      <c r="P457" s="28"/>
      <c r="Q457" s="28"/>
    </row>
    <row r="458" spans="1:17" ht="12" customHeight="1" x14ac:dyDescent="0.2">
      <c r="A458" s="131" t="s">
        <v>69</v>
      </c>
      <c r="B458" s="132"/>
      <c r="C458" s="132"/>
      <c r="D458" s="132"/>
      <c r="E458" s="132"/>
      <c r="F458" s="132"/>
      <c r="G458" s="132"/>
      <c r="H458" s="132"/>
      <c r="I458" s="132"/>
      <c r="J458" s="32">
        <v>12969.88</v>
      </c>
      <c r="K458" s="28"/>
      <c r="L458" s="28"/>
      <c r="M458" s="28"/>
      <c r="N458" s="28"/>
      <c r="O458" s="32">
        <v>309.10000000000002</v>
      </c>
      <c r="P458" s="28"/>
      <c r="Q458" s="32">
        <v>0.4</v>
      </c>
    </row>
    <row r="459" spans="1:17" hidden="1" x14ac:dyDescent="0.2">
      <c r="A459" s="131" t="s">
        <v>119</v>
      </c>
      <c r="B459" s="132"/>
      <c r="C459" s="132"/>
      <c r="D459" s="132"/>
      <c r="E459" s="132"/>
      <c r="F459" s="132"/>
      <c r="G459" s="132"/>
      <c r="H459" s="132"/>
      <c r="I459" s="132"/>
      <c r="J459" s="28"/>
      <c r="K459" s="28"/>
      <c r="L459" s="28"/>
      <c r="M459" s="28"/>
      <c r="N459" s="28"/>
      <c r="O459" s="28"/>
      <c r="P459" s="28"/>
      <c r="Q459" s="28"/>
    </row>
    <row r="460" spans="1:17" hidden="1" x14ac:dyDescent="0.2">
      <c r="A460" s="131" t="s">
        <v>120</v>
      </c>
      <c r="B460" s="132"/>
      <c r="C460" s="132"/>
      <c r="D460" s="132"/>
      <c r="E460" s="132"/>
      <c r="F460" s="132"/>
      <c r="G460" s="132"/>
      <c r="H460" s="132"/>
      <c r="I460" s="132"/>
      <c r="J460" s="32">
        <v>5024.04</v>
      </c>
      <c r="K460" s="28"/>
      <c r="L460" s="28"/>
      <c r="M460" s="28"/>
      <c r="N460" s="28"/>
      <c r="O460" s="28"/>
      <c r="P460" s="28"/>
      <c r="Q460" s="28"/>
    </row>
    <row r="461" spans="1:17" hidden="1" x14ac:dyDescent="0.2">
      <c r="A461" s="131" t="s">
        <v>121</v>
      </c>
      <c r="B461" s="132"/>
      <c r="C461" s="132"/>
      <c r="D461" s="132"/>
      <c r="E461" s="132"/>
      <c r="F461" s="132"/>
      <c r="G461" s="132"/>
      <c r="H461" s="132"/>
      <c r="I461" s="132"/>
      <c r="J461" s="32">
        <v>106.52</v>
      </c>
      <c r="K461" s="28"/>
      <c r="L461" s="28"/>
      <c r="M461" s="28"/>
      <c r="N461" s="28"/>
      <c r="O461" s="28"/>
      <c r="P461" s="28"/>
      <c r="Q461" s="28"/>
    </row>
    <row r="462" spans="1:17" hidden="1" x14ac:dyDescent="0.2">
      <c r="A462" s="131" t="s">
        <v>122</v>
      </c>
      <c r="B462" s="132"/>
      <c r="C462" s="132"/>
      <c r="D462" s="132"/>
      <c r="E462" s="132"/>
      <c r="F462" s="132"/>
      <c r="G462" s="132"/>
      <c r="H462" s="132"/>
      <c r="I462" s="132"/>
      <c r="J462" s="32">
        <v>3628.5</v>
      </c>
      <c r="K462" s="28"/>
      <c r="L462" s="28"/>
      <c r="M462" s="28"/>
      <c r="N462" s="28"/>
      <c r="O462" s="28"/>
      <c r="P462" s="28"/>
      <c r="Q462" s="28"/>
    </row>
    <row r="463" spans="1:17" hidden="1" x14ac:dyDescent="0.2">
      <c r="A463" s="131" t="s">
        <v>123</v>
      </c>
      <c r="B463" s="132"/>
      <c r="C463" s="132"/>
      <c r="D463" s="132"/>
      <c r="E463" s="132"/>
      <c r="F463" s="132"/>
      <c r="G463" s="132"/>
      <c r="H463" s="132"/>
      <c r="I463" s="132"/>
      <c r="J463" s="32">
        <v>3983.89</v>
      </c>
      <c r="K463" s="28"/>
      <c r="L463" s="28"/>
      <c r="M463" s="28"/>
      <c r="N463" s="28"/>
      <c r="O463" s="28"/>
      <c r="P463" s="28"/>
      <c r="Q463" s="28"/>
    </row>
    <row r="464" spans="1:17" hidden="1" x14ac:dyDescent="0.2">
      <c r="A464" s="131" t="s">
        <v>124</v>
      </c>
      <c r="B464" s="132"/>
      <c r="C464" s="132"/>
      <c r="D464" s="132"/>
      <c r="E464" s="132"/>
      <c r="F464" s="132"/>
      <c r="G464" s="132"/>
      <c r="H464" s="132"/>
      <c r="I464" s="132"/>
      <c r="J464" s="32">
        <v>233.97</v>
      </c>
      <c r="K464" s="28"/>
      <c r="L464" s="28"/>
      <c r="M464" s="28"/>
      <c r="N464" s="28"/>
      <c r="O464" s="28"/>
      <c r="P464" s="28"/>
      <c r="Q464" s="28"/>
    </row>
    <row r="465" spans="1:17" x14ac:dyDescent="0.2">
      <c r="A465" s="131" t="s">
        <v>216</v>
      </c>
      <c r="B465" s="132"/>
      <c r="C465" s="132"/>
      <c r="D465" s="132"/>
      <c r="E465" s="132"/>
      <c r="F465" s="132"/>
      <c r="G465" s="132"/>
      <c r="H465" s="132"/>
      <c r="I465" s="132"/>
      <c r="J465" s="32">
        <v>87676.39</v>
      </c>
      <c r="K465" s="28"/>
      <c r="L465" s="28"/>
      <c r="M465" s="28"/>
      <c r="N465" s="28"/>
      <c r="O465" s="28"/>
      <c r="P465" s="28"/>
      <c r="Q465" s="28"/>
    </row>
    <row r="466" spans="1:17" ht="12.75" customHeight="1" x14ac:dyDescent="0.2">
      <c r="A466" s="125" t="s">
        <v>94</v>
      </c>
      <c r="B466" s="126"/>
      <c r="C466" s="126"/>
      <c r="D466" s="126"/>
      <c r="E466" s="126"/>
      <c r="F466" s="126"/>
      <c r="G466" s="126"/>
      <c r="H466" s="126"/>
      <c r="I466" s="127"/>
      <c r="J466" s="104">
        <v>87676.39</v>
      </c>
      <c r="K466" s="28"/>
      <c r="L466" s="28"/>
      <c r="M466" s="28"/>
      <c r="N466" s="28"/>
      <c r="O466" s="29">
        <v>309.10000000000002</v>
      </c>
      <c r="P466" s="28"/>
      <c r="Q466" s="29">
        <v>0.4</v>
      </c>
    </row>
    <row r="467" spans="1:17" x14ac:dyDescent="0.2">
      <c r="A467" s="128" t="s">
        <v>93</v>
      </c>
      <c r="B467" s="129"/>
      <c r="C467" s="129"/>
      <c r="D467" s="129"/>
      <c r="E467" s="129"/>
      <c r="F467" s="129"/>
      <c r="G467" s="129"/>
      <c r="H467" s="129"/>
      <c r="I467" s="130"/>
      <c r="J467" s="105">
        <f>J466*0.2</f>
        <v>17535.278000000002</v>
      </c>
      <c r="K467" s="70"/>
      <c r="L467" s="70"/>
      <c r="M467" s="70"/>
      <c r="N467" s="70"/>
      <c r="O467" s="70"/>
      <c r="P467" s="70"/>
      <c r="Q467" s="70"/>
    </row>
    <row r="468" spans="1:17" x14ac:dyDescent="0.2">
      <c r="A468" s="125" t="s">
        <v>95</v>
      </c>
      <c r="B468" s="126"/>
      <c r="C468" s="126"/>
      <c r="D468" s="126"/>
      <c r="E468" s="126"/>
      <c r="F468" s="126"/>
      <c r="G468" s="126"/>
      <c r="H468" s="126"/>
      <c r="I468" s="127"/>
      <c r="J468" s="106">
        <f>J466+J467</f>
        <v>105211.66800000001</v>
      </c>
      <c r="K468" s="70"/>
      <c r="L468" s="70"/>
      <c r="M468" s="70"/>
      <c r="N468" s="70"/>
      <c r="O468" s="70"/>
      <c r="P468" s="70"/>
      <c r="Q468" s="70"/>
    </row>
    <row r="469" spans="1:17" x14ac:dyDescent="0.2">
      <c r="C469" s="102"/>
      <c r="D469" s="101"/>
      <c r="E469" s="20"/>
      <c r="J469" s="9" t="s">
        <v>86</v>
      </c>
    </row>
    <row r="470" spans="1:17" s="18" customFormat="1" x14ac:dyDescent="0.2">
      <c r="A470" s="8"/>
      <c r="B470" s="1"/>
      <c r="C470" s="102"/>
      <c r="D470" s="101"/>
      <c r="E470" s="20"/>
      <c r="F470" s="9"/>
      <c r="G470" s="9"/>
      <c r="H470" s="9"/>
      <c r="I470" s="9"/>
      <c r="J470" s="9" t="s">
        <v>86</v>
      </c>
      <c r="K470" s="9"/>
      <c r="L470" s="9"/>
      <c r="M470" s="9"/>
      <c r="N470" s="9"/>
      <c r="O470" s="9"/>
      <c r="P470" s="9"/>
      <c r="Q470" s="9"/>
    </row>
    <row r="471" spans="1:17" s="18" customFormat="1" x14ac:dyDescent="0.2">
      <c r="A471" s="8"/>
      <c r="B471" s="1"/>
      <c r="C471" s="102"/>
      <c r="D471" s="101"/>
      <c r="E471" s="20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</row>
    <row r="472" spans="1:17" ht="15" x14ac:dyDescent="0.2">
      <c r="A472" s="177" t="s">
        <v>70</v>
      </c>
      <c r="B472" s="178"/>
      <c r="C472" s="178"/>
      <c r="D472" s="178"/>
      <c r="E472" s="178"/>
      <c r="F472" s="178"/>
      <c r="G472" s="178"/>
      <c r="H472" s="178"/>
      <c r="I472" s="178"/>
      <c r="J472" s="178"/>
      <c r="K472" s="178"/>
      <c r="L472" s="178"/>
      <c r="M472" s="178"/>
      <c r="N472" s="178"/>
      <c r="O472" s="178"/>
      <c r="P472" s="178"/>
      <c r="Q472" s="178"/>
    </row>
    <row r="473" spans="1:17" ht="15" x14ac:dyDescent="0.2">
      <c r="A473" s="179" t="s">
        <v>71</v>
      </c>
      <c r="B473" s="178"/>
      <c r="C473" s="178"/>
      <c r="D473" s="178"/>
      <c r="E473" s="178"/>
      <c r="F473" s="178"/>
      <c r="G473" s="178"/>
      <c r="H473" s="178"/>
      <c r="I473" s="178"/>
      <c r="J473" s="178"/>
      <c r="K473" s="178"/>
      <c r="L473" s="178"/>
      <c r="M473" s="178"/>
      <c r="N473" s="178"/>
      <c r="O473" s="178"/>
      <c r="P473" s="178"/>
      <c r="Q473" s="178"/>
    </row>
    <row r="476" spans="1:17" x14ac:dyDescent="0.2">
      <c r="A476" s="125" t="s">
        <v>94</v>
      </c>
      <c r="B476" s="126"/>
      <c r="C476" s="126"/>
      <c r="D476" s="126"/>
      <c r="E476" s="126"/>
      <c r="F476" s="126"/>
      <c r="G476" s="126"/>
      <c r="H476" s="126"/>
      <c r="I476" s="127"/>
      <c r="J476" s="104">
        <f>J466+J405+J301+J225+J119+J61</f>
        <v>1826221.23</v>
      </c>
      <c r="K476" s="28"/>
      <c r="L476" s="28"/>
      <c r="M476" s="28"/>
      <c r="N476" s="28"/>
      <c r="O476" s="29">
        <v>309.10000000000002</v>
      </c>
      <c r="P476" s="28"/>
      <c r="Q476" s="29">
        <v>0.4</v>
      </c>
    </row>
    <row r="477" spans="1:17" x14ac:dyDescent="0.2">
      <c r="A477" s="128" t="s">
        <v>93</v>
      </c>
      <c r="B477" s="129"/>
      <c r="C477" s="129"/>
      <c r="D477" s="129"/>
      <c r="E477" s="129"/>
      <c r="F477" s="129"/>
      <c r="G477" s="129"/>
      <c r="H477" s="129"/>
      <c r="I477" s="130"/>
      <c r="J477" s="105">
        <f>J476*0.2</f>
        <v>365244.24600000004</v>
      </c>
      <c r="K477" s="70"/>
      <c r="L477" s="70"/>
      <c r="M477" s="70"/>
      <c r="N477" s="70"/>
      <c r="O477" s="70"/>
      <c r="P477" s="70"/>
      <c r="Q477" s="70"/>
    </row>
    <row r="478" spans="1:17" x14ac:dyDescent="0.2">
      <c r="A478" s="125" t="s">
        <v>95</v>
      </c>
      <c r="B478" s="126"/>
      <c r="C478" s="126"/>
      <c r="D478" s="126"/>
      <c r="E478" s="126"/>
      <c r="F478" s="126"/>
      <c r="G478" s="126"/>
      <c r="H478" s="126"/>
      <c r="I478" s="127"/>
      <c r="J478" s="106">
        <f>J476+J477</f>
        <v>2191465.4759999998</v>
      </c>
      <c r="K478" s="70"/>
      <c r="L478" s="70"/>
      <c r="M478" s="70"/>
      <c r="N478" s="70"/>
      <c r="O478" s="70"/>
      <c r="P478" s="70"/>
      <c r="Q478" s="70"/>
    </row>
    <row r="502" spans="1:17" s="18" customFormat="1" x14ac:dyDescent="0.2">
      <c r="A502" s="8"/>
      <c r="B502" s="1"/>
      <c r="C502" s="102"/>
      <c r="D502" s="101"/>
      <c r="E502" s="20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</row>
    <row r="503" spans="1:17" s="18" customFormat="1" x14ac:dyDescent="0.2">
      <c r="A503" s="8"/>
      <c r="B503" s="1"/>
      <c r="C503" s="102"/>
      <c r="D503" s="101"/>
      <c r="E503" s="20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</row>
    <row r="504" spans="1:17" s="18" customFormat="1" x14ac:dyDescent="0.2">
      <c r="A504" s="8"/>
      <c r="B504" s="1"/>
      <c r="C504" s="102"/>
      <c r="D504" s="101"/>
      <c r="E504" s="20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</row>
    <row r="505" spans="1:17" s="18" customFormat="1" x14ac:dyDescent="0.2">
      <c r="A505" s="8"/>
      <c r="B505" s="1"/>
      <c r="C505" s="102"/>
      <c r="D505" s="101"/>
      <c r="E505" s="20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</row>
    <row r="506" spans="1:17" s="18" customFormat="1" x14ac:dyDescent="0.2">
      <c r="A506" s="8"/>
      <c r="B506" s="1"/>
      <c r="C506" s="102"/>
      <c r="D506" s="101"/>
      <c r="E506" s="20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</row>
    <row r="507" spans="1:17" s="18" customFormat="1" x14ac:dyDescent="0.2">
      <c r="A507" s="8"/>
      <c r="B507" s="1"/>
      <c r="C507" s="102"/>
      <c r="D507" s="101"/>
      <c r="E507" s="20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</row>
    <row r="514" spans="1:17" s="18" customFormat="1" x14ac:dyDescent="0.2">
      <c r="A514" s="8"/>
      <c r="B514" s="1"/>
      <c r="C514" s="124"/>
      <c r="D514" s="123"/>
      <c r="E514" s="20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</row>
    <row r="515" spans="1:17" s="18" customFormat="1" x14ac:dyDescent="0.2">
      <c r="A515" s="8"/>
      <c r="B515" s="1"/>
      <c r="C515" s="124"/>
      <c r="D515" s="123"/>
      <c r="E515" s="20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</row>
    <row r="516" spans="1:17" s="18" customFormat="1" x14ac:dyDescent="0.2">
      <c r="A516" s="8"/>
      <c r="B516" s="1"/>
      <c r="C516" s="124"/>
      <c r="D516" s="123"/>
      <c r="E516" s="20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</row>
  </sheetData>
  <mergeCells count="271">
    <mergeCell ref="D21:D23"/>
    <mergeCell ref="E21:E23"/>
    <mergeCell ref="F21:I21"/>
    <mergeCell ref="J21:M21"/>
    <mergeCell ref="F22:F23"/>
    <mergeCell ref="G22:I22"/>
    <mergeCell ref="J22:J23"/>
    <mergeCell ref="K22:M22"/>
    <mergeCell ref="A61:I61"/>
    <mergeCell ref="A53:I53"/>
    <mergeCell ref="A40:I40"/>
    <mergeCell ref="A41:I41"/>
    <mergeCell ref="A42:I42"/>
    <mergeCell ref="A43:I43"/>
    <mergeCell ref="A37:I37"/>
    <mergeCell ref="A38:I38"/>
    <mergeCell ref="A39:I39"/>
    <mergeCell ref="A49:I49"/>
    <mergeCell ref="A51:I51"/>
    <mergeCell ref="A50:I50"/>
    <mergeCell ref="A44:I44"/>
    <mergeCell ref="A45:I45"/>
    <mergeCell ref="A46:I46"/>
    <mergeCell ref="A47:I47"/>
    <mergeCell ref="A472:Q472"/>
    <mergeCell ref="A473:Q473"/>
    <mergeCell ref="A467:I467"/>
    <mergeCell ref="A468:I468"/>
    <mergeCell ref="A458:I458"/>
    <mergeCell ref="A459:I459"/>
    <mergeCell ref="A460:I460"/>
    <mergeCell ref="A461:I461"/>
    <mergeCell ref="A462:I462"/>
    <mergeCell ref="A463:I463"/>
    <mergeCell ref="A464:I464"/>
    <mergeCell ref="A445:Q445"/>
    <mergeCell ref="A450:I450"/>
    <mergeCell ref="A451:I451"/>
    <mergeCell ref="A452:I452"/>
    <mergeCell ref="A453:I453"/>
    <mergeCell ref="A454:I454"/>
    <mergeCell ref="A455:I455"/>
    <mergeCell ref="A456:I456"/>
    <mergeCell ref="A457:I457"/>
    <mergeCell ref="J441:M441"/>
    <mergeCell ref="N441:N443"/>
    <mergeCell ref="O441:O443"/>
    <mergeCell ref="P441:P443"/>
    <mergeCell ref="Q441:Q443"/>
    <mergeCell ref="F442:F443"/>
    <mergeCell ref="G442:I442"/>
    <mergeCell ref="J442:J443"/>
    <mergeCell ref="K442:M442"/>
    <mergeCell ref="J94:M94"/>
    <mergeCell ref="A125:Q125"/>
    <mergeCell ref="A126:Q126"/>
    <mergeCell ref="D190:Q190"/>
    <mergeCell ref="M418:Q419"/>
    <mergeCell ref="A121:I121"/>
    <mergeCell ref="M174:Q175"/>
    <mergeCell ref="A178:C179"/>
    <mergeCell ref="L178:P179"/>
    <mergeCell ref="D187:L187"/>
    <mergeCell ref="J192:K192"/>
    <mergeCell ref="A196:A198"/>
    <mergeCell ref="B196:B198"/>
    <mergeCell ref="C196:C198"/>
    <mergeCell ref="D196:D198"/>
    <mergeCell ref="E196:E198"/>
    <mergeCell ref="F196:I196"/>
    <mergeCell ref="J196:M196"/>
    <mergeCell ref="N196:N198"/>
    <mergeCell ref="O196:O198"/>
    <mergeCell ref="P196:P198"/>
    <mergeCell ref="Q196:Q198"/>
    <mergeCell ref="F197:F198"/>
    <mergeCell ref="G197:I197"/>
    <mergeCell ref="J16:K16"/>
    <mergeCell ref="A98:Q98"/>
    <mergeCell ref="N94:N96"/>
    <mergeCell ref="O94:O96"/>
    <mergeCell ref="P94:P96"/>
    <mergeCell ref="Q94:Q96"/>
    <mergeCell ref="F95:F96"/>
    <mergeCell ref="G95:I95"/>
    <mergeCell ref="J95:J96"/>
    <mergeCell ref="K95:M95"/>
    <mergeCell ref="A25:Q25"/>
    <mergeCell ref="A56:I56"/>
    <mergeCell ref="A57:I57"/>
    <mergeCell ref="A58:I58"/>
    <mergeCell ref="A59:I59"/>
    <mergeCell ref="A60:I60"/>
    <mergeCell ref="N21:N23"/>
    <mergeCell ref="O21:O23"/>
    <mergeCell ref="P21:P23"/>
    <mergeCell ref="Q21:Q23"/>
    <mergeCell ref="J17:K17"/>
    <mergeCell ref="A21:A23"/>
    <mergeCell ref="B21:B23"/>
    <mergeCell ref="C21:C23"/>
    <mergeCell ref="A48:I48"/>
    <mergeCell ref="A117:I117"/>
    <mergeCell ref="A118:I118"/>
    <mergeCell ref="A119:I119"/>
    <mergeCell ref="A120:I120"/>
    <mergeCell ref="A112:I112"/>
    <mergeCell ref="A113:I113"/>
    <mergeCell ref="A114:I114"/>
    <mergeCell ref="A115:I115"/>
    <mergeCell ref="A116:I116"/>
    <mergeCell ref="A107:I107"/>
    <mergeCell ref="A108:I108"/>
    <mergeCell ref="A109:I109"/>
    <mergeCell ref="A110:I110"/>
    <mergeCell ref="A62:I62"/>
    <mergeCell ref="A63:I63"/>
    <mergeCell ref="A54:I54"/>
    <mergeCell ref="A55:I55"/>
    <mergeCell ref="M1:Q2"/>
    <mergeCell ref="A5:C6"/>
    <mergeCell ref="L5:P6"/>
    <mergeCell ref="D13:Q13"/>
    <mergeCell ref="A111:I111"/>
    <mergeCell ref="A103:I103"/>
    <mergeCell ref="A104:I104"/>
    <mergeCell ref="A105:I105"/>
    <mergeCell ref="A106:I106"/>
    <mergeCell ref="M74:Q75"/>
    <mergeCell ref="A78:C79"/>
    <mergeCell ref="L78:P79"/>
    <mergeCell ref="D85:L85"/>
    <mergeCell ref="D88:Q88"/>
    <mergeCell ref="J89:K89"/>
    <mergeCell ref="J90:K90"/>
    <mergeCell ref="A94:A96"/>
    <mergeCell ref="B94:B96"/>
    <mergeCell ref="C94:C96"/>
    <mergeCell ref="D94:D96"/>
    <mergeCell ref="E94:E96"/>
    <mergeCell ref="F94:I94"/>
    <mergeCell ref="D15:Q15"/>
    <mergeCell ref="A52:I52"/>
    <mergeCell ref="J197:J198"/>
    <mergeCell ref="K197:M197"/>
    <mergeCell ref="J191:K191"/>
    <mergeCell ref="A200:Q200"/>
    <mergeCell ref="A208:I208"/>
    <mergeCell ref="A209:I209"/>
    <mergeCell ref="A210:I210"/>
    <mergeCell ref="A211:I211"/>
    <mergeCell ref="A212:I212"/>
    <mergeCell ref="A213:I213"/>
    <mergeCell ref="A214:I214"/>
    <mergeCell ref="A215:I215"/>
    <mergeCell ref="A216:I216"/>
    <mergeCell ref="A217:I217"/>
    <mergeCell ref="A218:I218"/>
    <mergeCell ref="A219:I219"/>
    <mergeCell ref="A220:I220"/>
    <mergeCell ref="A221:I221"/>
    <mergeCell ref="A222:I222"/>
    <mergeCell ref="A223:I223"/>
    <mergeCell ref="A224:I224"/>
    <mergeCell ref="A225:I225"/>
    <mergeCell ref="A232:Q232"/>
    <mergeCell ref="A233:Q233"/>
    <mergeCell ref="A226:I226"/>
    <mergeCell ref="A227:I227"/>
    <mergeCell ref="M254:Q255"/>
    <mergeCell ref="A258:C259"/>
    <mergeCell ref="L258:P259"/>
    <mergeCell ref="D273:L273"/>
    <mergeCell ref="D276:Q276"/>
    <mergeCell ref="J277:K277"/>
    <mergeCell ref="J278:K278"/>
    <mergeCell ref="A282:A284"/>
    <mergeCell ref="B282:B284"/>
    <mergeCell ref="C282:C284"/>
    <mergeCell ref="D282:D284"/>
    <mergeCell ref="E282:E284"/>
    <mergeCell ref="F282:I282"/>
    <mergeCell ref="J282:M282"/>
    <mergeCell ref="N282:N284"/>
    <mergeCell ref="O282:O284"/>
    <mergeCell ref="P282:P284"/>
    <mergeCell ref="Q282:Q284"/>
    <mergeCell ref="F283:F284"/>
    <mergeCell ref="G283:I283"/>
    <mergeCell ref="J283:J284"/>
    <mergeCell ref="K283:M283"/>
    <mergeCell ref="A286:Q286"/>
    <mergeCell ref="A291:I291"/>
    <mergeCell ref="A303:I303"/>
    <mergeCell ref="A300:I300"/>
    <mergeCell ref="A301:I301"/>
    <mergeCell ref="A305:Q305"/>
    <mergeCell ref="A306:Q306"/>
    <mergeCell ref="A302:I302"/>
    <mergeCell ref="A292:I292"/>
    <mergeCell ref="A293:I293"/>
    <mergeCell ref="A294:I294"/>
    <mergeCell ref="A295:I295"/>
    <mergeCell ref="A296:I296"/>
    <mergeCell ref="A297:I297"/>
    <mergeCell ref="A298:I298"/>
    <mergeCell ref="A299:I299"/>
    <mergeCell ref="M346:Q347"/>
    <mergeCell ref="A350:C351"/>
    <mergeCell ref="L350:P351"/>
    <mergeCell ref="D359:L359"/>
    <mergeCell ref="D362:Q362"/>
    <mergeCell ref="J363:K363"/>
    <mergeCell ref="J364:K364"/>
    <mergeCell ref="A367:A369"/>
    <mergeCell ref="B367:B369"/>
    <mergeCell ref="C367:C369"/>
    <mergeCell ref="D367:D369"/>
    <mergeCell ref="E367:E369"/>
    <mergeCell ref="F367:I367"/>
    <mergeCell ref="J367:M367"/>
    <mergeCell ref="N367:N369"/>
    <mergeCell ref="O367:O369"/>
    <mergeCell ref="P367:P369"/>
    <mergeCell ref="Q367:Q369"/>
    <mergeCell ref="F368:F369"/>
    <mergeCell ref="G368:I368"/>
    <mergeCell ref="J368:J369"/>
    <mergeCell ref="K368:M368"/>
    <mergeCell ref="A385:I385"/>
    <mergeCell ref="A386:I386"/>
    <mergeCell ref="A387:I387"/>
    <mergeCell ref="A388:I388"/>
    <mergeCell ref="A389:I389"/>
    <mergeCell ref="A390:I390"/>
    <mergeCell ref="A391:I391"/>
    <mergeCell ref="A392:I392"/>
    <mergeCell ref="A393:I393"/>
    <mergeCell ref="A394:I394"/>
    <mergeCell ref="A395:I395"/>
    <mergeCell ref="A396:I396"/>
    <mergeCell ref="A397:I397"/>
    <mergeCell ref="A398:I398"/>
    <mergeCell ref="A399:I399"/>
    <mergeCell ref="A400:I400"/>
    <mergeCell ref="A401:I401"/>
    <mergeCell ref="A402:I402"/>
    <mergeCell ref="A476:I476"/>
    <mergeCell ref="A477:I477"/>
    <mergeCell ref="A478:I478"/>
    <mergeCell ref="A403:I403"/>
    <mergeCell ref="A404:I404"/>
    <mergeCell ref="A410:Q410"/>
    <mergeCell ref="A411:Q411"/>
    <mergeCell ref="A405:I405"/>
    <mergeCell ref="A406:I406"/>
    <mergeCell ref="A407:I407"/>
    <mergeCell ref="A465:I465"/>
    <mergeCell ref="A466:I466"/>
    <mergeCell ref="A422:C423"/>
    <mergeCell ref="L422:P423"/>
    <mergeCell ref="D432:L432"/>
    <mergeCell ref="D435:Q435"/>
    <mergeCell ref="J436:K436"/>
    <mergeCell ref="J437:K437"/>
    <mergeCell ref="A441:A443"/>
    <mergeCell ref="B441:B443"/>
    <mergeCell ref="C441:C443"/>
    <mergeCell ref="D441:D443"/>
    <mergeCell ref="E441:E443"/>
    <mergeCell ref="F441:I441"/>
  </mergeCells>
  <pageMargins left="0.23622047244094491" right="0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</vt:lpstr>
      <vt:lpstr>'ЛСР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Резяпова Адэля Геннадьевна</cp:lastModifiedBy>
  <cp:lastPrinted>2020-04-09T11:56:03Z</cp:lastPrinted>
  <dcterms:created xsi:type="dcterms:W3CDTF">2012-09-25T04:33:48Z</dcterms:created>
  <dcterms:modified xsi:type="dcterms:W3CDTF">2020-04-17T06:00:43Z</dcterms:modified>
</cp:coreProperties>
</file>